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X:\VK\Work\Marketing\Webseite\Seiten\Lieferanten\"/>
    </mc:Choice>
  </mc:AlternateContent>
  <xr:revisionPtr revIDLastSave="0" documentId="13_ncr:1_{5F1EA661-8C3B-4831-9B98-ECC10C1D63B6}" xr6:coauthVersionLast="47" xr6:coauthVersionMax="47" xr10:uidLastSave="{00000000-0000-0000-0000-000000000000}"/>
  <bookViews>
    <workbookView xWindow="-108" yWindow="-108" windowWidth="23256" windowHeight="12576" activeTab="1" xr2:uid="{00000000-000D-0000-FFFF-FFFF00000000}"/>
  </bookViews>
  <sheets>
    <sheet name="GERMAN-DEUTSCH" sheetId="2" r:id="rId1"/>
    <sheet name="ENGLISH" sheetId="3" r:id="rId2"/>
  </sheets>
  <definedNames>
    <definedName name="Kontrollkästchen1" localSheetId="1">ENGLISH!#REF!</definedName>
    <definedName name="Kontrollkästchen1" localSheetId="0">'GERMAN-DEUTSCH'!#REF!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9" i="3" l="1"/>
  <c r="D71" i="3"/>
  <c r="D70" i="3"/>
  <c r="D68" i="3"/>
  <c r="D67" i="3"/>
  <c r="D71" i="2"/>
  <c r="D70" i="2"/>
  <c r="D69" i="2"/>
  <c r="D68" i="2"/>
  <c r="D67" i="2"/>
  <c r="H47" i="3" l="1"/>
  <c r="G47" i="3"/>
  <c r="G46" i="3"/>
  <c r="H45" i="3"/>
  <c r="G45" i="3"/>
  <c r="G44" i="3"/>
  <c r="H42" i="3"/>
  <c r="G42" i="3"/>
  <c r="G41" i="3"/>
  <c r="H40" i="3"/>
  <c r="G40" i="3"/>
  <c r="H39" i="3"/>
  <c r="G39" i="3"/>
  <c r="H38" i="3"/>
  <c r="G38" i="3"/>
  <c r="G37" i="3"/>
  <c r="G36" i="3"/>
  <c r="G35" i="3"/>
  <c r="H34" i="3"/>
  <c r="G34" i="3"/>
  <c r="H33" i="3"/>
  <c r="G33" i="3"/>
  <c r="H32" i="3"/>
  <c r="G32" i="3"/>
  <c r="G48" i="3" l="1"/>
  <c r="H48" i="3"/>
  <c r="H45" i="2" l="1"/>
  <c r="H47" i="2"/>
  <c r="G47" i="2"/>
  <c r="G46" i="2"/>
  <c r="G45" i="2"/>
  <c r="G44" i="2"/>
  <c r="G33" i="2"/>
  <c r="H33" i="2"/>
  <c r="H34" i="2" l="1"/>
  <c r="G34" i="2"/>
  <c r="G32" i="2"/>
  <c r="H42" i="2" l="1"/>
  <c r="H38" i="2"/>
  <c r="H39" i="2"/>
  <c r="H40" i="2"/>
  <c r="G42" i="2"/>
  <c r="G40" i="2"/>
  <c r="G39" i="2"/>
  <c r="G38" i="2"/>
  <c r="H32" i="2"/>
  <c r="G41" i="2"/>
  <c r="G37" i="2"/>
  <c r="G36" i="2"/>
  <c r="G35" i="2"/>
  <c r="G48" i="2" l="1"/>
  <c r="H48" i="2"/>
</calcChain>
</file>

<file path=xl/sharedStrings.xml><?xml version="1.0" encoding="utf-8"?>
<sst xmlns="http://schemas.openxmlformats.org/spreadsheetml/2006/main" count="290" uniqueCount="194">
  <si>
    <t>Questionnaire</t>
  </si>
  <si>
    <t>Ja</t>
  </si>
  <si>
    <t>Nein</t>
  </si>
  <si>
    <t>Existiert ein HACCP-Konzept?</t>
  </si>
  <si>
    <r>
      <t xml:space="preserve">Besteht in Ihrem Betrieb </t>
    </r>
    <r>
      <rPr>
        <u/>
        <sz val="11"/>
        <color theme="1"/>
        <rFont val="Calibri"/>
        <family val="2"/>
      </rPr>
      <t>KEINE</t>
    </r>
    <r>
      <rPr>
        <sz val="11"/>
        <color theme="1"/>
        <rFont val="Calibri"/>
        <family val="2"/>
      </rPr>
      <t xml:space="preserve"> Möglichkeit von Glasbruch?</t>
    </r>
  </si>
  <si>
    <r>
      <t xml:space="preserve">Bei </t>
    </r>
    <r>
      <rPr>
        <sz val="11"/>
        <color theme="1"/>
        <rFont val="Wingdings"/>
        <charset val="2"/>
      </rPr>
      <t>x</t>
    </r>
    <r>
      <rPr>
        <sz val="11"/>
        <color theme="1"/>
        <rFont val="Calibri"/>
        <family val="2"/>
      </rPr>
      <t xml:space="preserve"> „Nein“ Haben Sie diese Gefahr mittels Glasmanagement geregelt?</t>
    </r>
  </si>
  <si>
    <t>Sie wissen was Allergene im Sinne der Lebensmittelverordnung sind?</t>
  </si>
  <si>
    <t>Sie wissen, mit welchen Produkten Allergene in Ihren Betrieb gelangen könnten und wie Kreuzkontaminationen zu handhaben sind?</t>
  </si>
  <si>
    <t>Daraus resultiert: In Ihrer Produktespezifikation sind die Allergene korrekt deklariert?</t>
  </si>
  <si>
    <t>Ist eine Produktkontamination durch Luft und Wasser ausgeschlossen?</t>
  </si>
  <si>
    <t>Existiert ein Hygienekonzept für Produktionsanlagen, Geräte, Verpackungen und Personal?</t>
  </si>
  <si>
    <t>Werden Rückstellmuster aufbewahrt?</t>
  </si>
  <si>
    <t>Existieren für die relevanten Prozesse und Anforderungen Dokumente und werden diese ordnungsgemäss aufbewahrt?</t>
  </si>
  <si>
    <t xml:space="preserve">Lagerung und Transport: </t>
  </si>
  <si>
    <t>- Werden die produktgerechten Temperaturen eingehalten?</t>
  </si>
  <si>
    <t xml:space="preserve">- Sind die hygienischen Bedingungen einwandfrei? </t>
  </si>
  <si>
    <t>Führen Sie systematische Schädlingsbekämpfungskontrolle durch?</t>
  </si>
  <si>
    <t>Total</t>
  </si>
  <si>
    <t>     </t>
  </si>
  <si>
    <t>Firmenname:</t>
  </si>
  <si>
    <t>Datum, Ort:</t>
  </si>
  <si>
    <t xml:space="preserve">Einstufung für die Lieferantenbewertung: </t>
  </si>
  <si>
    <t>Management</t>
  </si>
  <si>
    <t>System</t>
  </si>
  <si>
    <t>Erfüllungsgrad</t>
  </si>
  <si>
    <t>(je max. 100%)</t>
  </si>
  <si>
    <t xml:space="preserve">Massnahmen </t>
  </si>
  <si>
    <t xml:space="preserve">Visum: </t>
  </si>
  <si>
    <t>Zertifikat</t>
  </si>
  <si>
    <t xml:space="preserve"> </t>
  </si>
  <si>
    <t>Typ</t>
  </si>
  <si>
    <t>ISO 14001</t>
  </si>
  <si>
    <t>ISO 45001</t>
  </si>
  <si>
    <t>Sedex</t>
  </si>
  <si>
    <t>andere</t>
  </si>
  <si>
    <t>ISO 9001</t>
  </si>
  <si>
    <t>FSSC 22'000</t>
  </si>
  <si>
    <t>IFS Food oder IFS PACsecure</t>
  </si>
  <si>
    <t>BRC oder BRC/IOP</t>
  </si>
  <si>
    <t>Vorhanden JA (Bitte Kopie Zertifikat senden)</t>
  </si>
  <si>
    <t>Vorhanden NEIN (Bitte Kopie interne Politik senden)</t>
  </si>
  <si>
    <t>Schritt</t>
  </si>
  <si>
    <t>Nr.</t>
  </si>
  <si>
    <t>Wenn ja, welche?</t>
  </si>
  <si>
    <t>Treffen Sie Massnahmen zur Verbesserung der Umwelt und Nachhaltigkeit</t>
  </si>
  <si>
    <t>Schulen Sie ihre Mitarbeiter im Bereich Umwelt und Nachhaltigkeit?</t>
  </si>
  <si>
    <t>Schulen Sie ihre Mitarbeiter im Bereich AS/GS?</t>
  </si>
  <si>
    <t>Treffen Sie Massnahmen zur Verbesserung des AS/GS</t>
  </si>
  <si>
    <t>Haben Sie eine Arbeitssicherheit und Gesundheitsschutz Regelung  (AS/GS)?</t>
  </si>
  <si>
    <t>Führen Sie Schulungen zur kontinuierlichen Verbesserung?</t>
  </si>
  <si>
    <t>HACCP</t>
  </si>
  <si>
    <t>Haben sie eine Systematik zur Lenkung von Qualitätsrelevanten Dokumenten?</t>
  </si>
  <si>
    <t>Durch Louis Ditzler AG auszufüllen:</t>
  </si>
  <si>
    <t xml:space="preserve">Sie liefern:     </t>
  </si>
  <si>
    <t>Lebensmittel oder produktberührende Verpackungen</t>
  </si>
  <si>
    <t>Sie sind:</t>
  </si>
  <si>
    <t>Händler</t>
  </si>
  <si>
    <t>X</t>
  </si>
  <si>
    <t>Existieren für Rohstoffe Spezifikationen / Datenblätter für Verpackungen?</t>
  </si>
  <si>
    <t>Food und Produktberührende Verpackungen</t>
  </si>
  <si>
    <t>15 Punkte</t>
  </si>
  <si>
    <t>5 Punkte</t>
  </si>
  <si>
    <t>Minimum Score  sind 75 Punkte</t>
  </si>
  <si>
    <t>Minimum Score sind 60 Punkte</t>
  </si>
  <si>
    <t>Erwartung</t>
  </si>
  <si>
    <t>x</t>
  </si>
  <si>
    <t>Die nachstenden Information dienen zur Zulassung unserer Lieferanten und haben einen relevanten Einfluss auf unsere Lieferantenbewertung. Die Angaben sind verbindlich und müssen uns vor dem ersten Abschluss eines Vertrages unterschrieben vorliegen, ansonsten kann keine Lieferung an uns erfolgen.</t>
  </si>
  <si>
    <t xml:space="preserve">Geprüft Einkauf / Datum: </t>
  </si>
  <si>
    <t xml:space="preserve">Geprüft QMS (vertreten durch QS) / Datum: </t>
  </si>
  <si>
    <t>Termin</t>
  </si>
  <si>
    <t>Verantwortlich</t>
  </si>
  <si>
    <t>0 Punkte</t>
  </si>
  <si>
    <t>Score für Nein =  "-15"</t>
  </si>
  <si>
    <t>4 Punkte</t>
  </si>
  <si>
    <t>2 Punkte</t>
  </si>
  <si>
    <t>Beim Erreichen der Minimum Punktzahl erfüllen Sie unsere Mindestanforderungen.</t>
  </si>
  <si>
    <t>Qualitätskriterien für Zulassung als Lieferant bei Louis Ditzler AG</t>
  </si>
  <si>
    <t>Wenn 2.0 = nein, haben Sie überhaupt eine interne Politik bzw. ein Konzept</t>
  </si>
  <si>
    <t>Zuständiger Ansprechpartner</t>
  </si>
  <si>
    <t>e-mail Ansprechpartner</t>
  </si>
  <si>
    <t>Telefon Ansprechpartner</t>
  </si>
  <si>
    <t>Swiss GAP</t>
  </si>
  <si>
    <t>Global GAP</t>
  </si>
  <si>
    <t>Qualitäts-Management-Systeme (QMS)</t>
  </si>
  <si>
    <t>Umwelt-Management-Systeme (UMS)</t>
  </si>
  <si>
    <t>Arbeitssicherheit- und Gesundheitsschutz-Systeme (AS/GS)</t>
  </si>
  <si>
    <t xml:space="preserve">      Verarbeitungsbetrieb</t>
  </si>
  <si>
    <r>
      <t>Wir</t>
    </r>
    <r>
      <rPr>
        <b/>
        <sz val="11"/>
        <color theme="1"/>
        <rFont val="Calibri"/>
        <family val="2"/>
      </rPr>
      <t xml:space="preserve"> </t>
    </r>
    <r>
      <rPr>
        <sz val="11"/>
        <color theme="1"/>
        <rFont val="Calibri"/>
        <family val="2"/>
      </rPr>
      <t>bestätigen den Lieferantenkodex der Louis Ditzler AG auf der Homepage gelesen zu haben. Wir unterstützen diese Werte und Geschäftspolitik und setzen diese ebenfalls um.</t>
    </r>
  </si>
  <si>
    <t>Punktezahl 
für „Ja“</t>
  </si>
  <si>
    <t xml:space="preserve">      Verpackungen (nicht produktberührende) oder "Non Food varia"</t>
  </si>
  <si>
    <t>Wenn kein LMS-Zertifikat vorhanden, bitte folgende Tabelle ausfüllen. Bitte befüllen Sie Ja oder Nein mit einem "X" wo zutreffend. Ansonsten gehen Sie direkt zu Punkt 5:</t>
  </si>
  <si>
    <t>AS/GS - Arbeitnehmer-/ Gesundheitsschutz</t>
  </si>
  <si>
    <t>QMS - Qualitätsmanagement</t>
  </si>
  <si>
    <t>UMS - Umweltmanagement</t>
  </si>
  <si>
    <t>LMS - Lebensmittelsicherheit</t>
  </si>
  <si>
    <t>andere 
(nicht GFSI, 
z.B. ISO 22000)</t>
  </si>
  <si>
    <t>GAP - Swiss Gap/ Global Gap  - bei Landwirten/ Landwirtschaftl. Betriebe</t>
  </si>
  <si>
    <t>Good Agricultural Practice
für Landwirt. und  
Landwirtschaftl. Betriebe</t>
  </si>
  <si>
    <t>Produzent/ Landwirte / Landwirtschaftliche Betriebe</t>
  </si>
  <si>
    <t>Lebensmittel-Sicherheit-Systeme 
(LMS)</t>
  </si>
  <si>
    <t>Quality criteria for supplier approval at Louis Ditzler Ltd</t>
  </si>
  <si>
    <t>Supplier's name:</t>
  </si>
  <si>
    <t>Contact person:</t>
  </si>
  <si>
    <t>Phone contact person:</t>
  </si>
  <si>
    <t>E-mail contact person:</t>
  </si>
  <si>
    <t>You supply:</t>
  </si>
  <si>
    <t>You are:</t>
  </si>
  <si>
    <t xml:space="preserve">      Packaging material (without food contact) or "other Non Food"</t>
  </si>
  <si>
    <t xml:space="preserve">      Processing plant</t>
  </si>
  <si>
    <t>Trader</t>
  </si>
  <si>
    <t>The following information is used for the approval of our suppliers and has a relevant influence on our supplier evaluation. The information is binding and must be signed by us before the first conclusion of a contract, otherwise no delivery can be made to us.</t>
  </si>
  <si>
    <t>Step</t>
  </si>
  <si>
    <t>No.</t>
  </si>
  <si>
    <t>Type</t>
  </si>
  <si>
    <t>Certificate</t>
  </si>
  <si>
    <t>BRC or BRC/IOP</t>
  </si>
  <si>
    <t>IFS Food or IFS PACsecure</t>
  </si>
  <si>
    <t>others</t>
  </si>
  <si>
    <t>others 
(not GFSI, 
i.e. ISO 22000)</t>
  </si>
  <si>
    <t>If you do not have any Food Safety certificate available, please complete the following table. Please fill in Yes or No with an "X" where applicable. Otherwise go directly to point 5:</t>
  </si>
  <si>
    <t>Yes</t>
  </si>
  <si>
    <t>No</t>
  </si>
  <si>
    <t>Questionnary</t>
  </si>
  <si>
    <t xml:space="preserve">Points 
for "Yes" 
</t>
  </si>
  <si>
    <t>Food and Packagings with food-contact</t>
  </si>
  <si>
    <t>Packagings without food-contact / Non Food others
Y = not relevant</t>
  </si>
  <si>
    <t>Y</t>
  </si>
  <si>
    <t>für nicht produktberührende Verpackungen/ 
Non Food varia
Y = entfällt</t>
  </si>
  <si>
    <t>We confirm to have read the supplier code of conduct of Louis Ditzler AG on the homepage. We support these values and business policies and also implement them.</t>
  </si>
  <si>
    <t>Date, Location:</t>
  </si>
  <si>
    <t>To be completed by Louis Ditzler Ltd:</t>
  </si>
  <si>
    <t>Fullfillement rating</t>
  </si>
  <si>
    <t>Date</t>
  </si>
  <si>
    <t>Responsable</t>
  </si>
  <si>
    <t>Signature:</t>
  </si>
  <si>
    <t>Validated by Purchasing / Date:</t>
  </si>
  <si>
    <t>Validated by QMS (if not available, represented by QA) / Date:</t>
  </si>
  <si>
    <t>Corrective Measures</t>
  </si>
  <si>
    <t>Environmental Management</t>
  </si>
  <si>
    <t>Quality Management</t>
  </si>
  <si>
    <t xml:space="preserve">Classification for supplier evaluation: </t>
  </si>
  <si>
    <t>Environmental Management Systems</t>
  </si>
  <si>
    <t>Food Safety Management</t>
  </si>
  <si>
    <t>Occupational Safety, Health protection, Business Ethics Management</t>
  </si>
  <si>
    <t>Food Safety Management Systems</t>
  </si>
  <si>
    <t>Occupational Safety, Health protection, Business Ethics Management Systems</t>
  </si>
  <si>
    <t>Quality Management Systems</t>
  </si>
  <si>
    <t>Producer / farmer / agrigulture enterprise</t>
  </si>
  <si>
    <t>Good Agricultural Practice
for farmers and
agriculture enterprises</t>
  </si>
  <si>
    <t>Score for No =  "-15"</t>
  </si>
  <si>
    <t>15 Points</t>
  </si>
  <si>
    <t>0 Points</t>
  </si>
  <si>
    <t>5 Points</t>
  </si>
  <si>
    <t>2 Points</t>
  </si>
  <si>
    <t>4 Points</t>
  </si>
  <si>
    <t>No Certification (Please send/ attache us a copy of your internal policy)</t>
  </si>
  <si>
    <t>If yes, which one:</t>
  </si>
  <si>
    <t>Do you take measure to improve occupational health and safety?</t>
  </si>
  <si>
    <t>Do you have a system for managing quality-relevant documents?</t>
  </si>
  <si>
    <t>Do you conduct continuous improvement training?</t>
  </si>
  <si>
    <t>Do you have an HACCP concept?</t>
  </si>
  <si>
    <t>Is there NO possibility of breakage of glass in your company processes?</t>
  </si>
  <si>
    <t>If  „No“ Is there a system in place to manage any breakage of glass in order to avoid any negative impact on the products?</t>
  </si>
  <si>
    <t>In conclusion: your product specifications declare all allergens correctly?</t>
  </si>
  <si>
    <t>Is there a hygienic-concept in place regarding production facilities, equipment, packaging material and the staff?</t>
  </si>
  <si>
    <t>Are there specifications for all raw materials, components and packaging material?</t>
  </si>
  <si>
    <t>Do you have documents for the relevant processes and requirements and are they stored properly?</t>
  </si>
  <si>
    <t>Storage and Transportation:</t>
  </si>
  <si>
    <t>Final Score Expectations</t>
  </si>
  <si>
    <t>- Werden die Produkte nicht mit Nonfood-Produkten gelagert oder  transportiert?</t>
  </si>
  <si>
    <t xml:space="preserve">- Are food products separately stored/ transported from non-food products? </t>
  </si>
  <si>
    <t>Signature (binding and valid for the entire document):</t>
  </si>
  <si>
    <t>Signatur (verbindlich und gültig für alle Angaben in diesem Dokument):</t>
  </si>
  <si>
    <t>Food or packaging in contact with food</t>
  </si>
  <si>
    <t>Certified YES (Please send/ attache us a copy of your certificate)</t>
  </si>
  <si>
    <t>If 2.0 = no, do you have an internal policy or an internal concept</t>
  </si>
  <si>
    <t xml:space="preserve">Do you take action to improve in environmental and sustainable topics? </t>
  </si>
  <si>
    <t>If yes, which actions to you take:</t>
  </si>
  <si>
    <t>Do you train your employes in environmental/ sustainability matters?</t>
  </si>
  <si>
    <t>Do you train your employes in health and safety matters at work?</t>
  </si>
  <si>
    <t>Your employees are trained about the meaning of allergens according to the general food law regulation?</t>
  </si>
  <si>
    <t xml:space="preserve">Your employees know what products contain allergens, how cross-contamination is being avoided and how cross-contamination has to be handled. </t>
  </si>
  <si>
    <t>Can any contamination of the products through water or air be excluded?</t>
  </si>
  <si>
    <t xml:space="preserve">Are reserve samples kept for each lot? </t>
  </si>
  <si>
    <t>- Are the products kept at the temperatures specified?</t>
  </si>
  <si>
    <t>- Are the hygienic conditions perfect?</t>
  </si>
  <si>
    <t>Do you have a systematic pest control?</t>
  </si>
  <si>
    <t>If you achieve the minimum score, you meet our minimum requirements.</t>
  </si>
  <si>
    <t>GAP - Swiss Gap/ Global Gap  - for farmers/agricultural enterprises</t>
  </si>
  <si>
    <t>Minimum score  are 75 points</t>
  </si>
  <si>
    <t>Minimum score are 60 points:</t>
  </si>
  <si>
    <t>Do you have an occupational health and occupational safety regulation?</t>
  </si>
  <si>
    <t>Rechtsgültige Unterschrift(en):</t>
  </si>
  <si>
    <t>Legally valid signature(s):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</si>
</sst>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6"/>
      <color theme="1"/>
      <name val="Calibri"/>
      <family val="2"/>
    </font>
    <font>
      <sz val="11"/>
      <color theme="1"/>
      <name val="Calibri"/>
      <family val="2"/>
    </font>
    <font>
      <b/>
      <sz val="12"/>
      <color theme="1"/>
      <name val="Calibri"/>
      <family val="2"/>
    </font>
    <font>
      <b/>
      <sz val="11"/>
      <color theme="1"/>
      <name val="Calibri"/>
      <family val="2"/>
    </font>
    <font>
      <u/>
      <sz val="11"/>
      <color theme="1"/>
      <name val="Calibri"/>
      <family val="2"/>
    </font>
    <font>
      <sz val="11"/>
      <color theme="1"/>
      <name val="Wingdings"/>
      <charset val="2"/>
    </font>
    <font>
      <sz val="8"/>
      <color theme="1"/>
      <name val="Calibri"/>
      <family val="2"/>
    </font>
    <font>
      <i/>
      <sz val="14"/>
      <color theme="1"/>
      <name val="Calibri"/>
      <family val="2"/>
    </font>
  </fonts>
  <fills count="11">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1F1E3"/>
        <bgColor indexed="64"/>
      </patternFill>
    </fill>
    <fill>
      <patternFill patternType="solid">
        <fgColor theme="4" tint="0.79998168889431442"/>
        <bgColor indexed="64"/>
      </patternFill>
    </fill>
    <fill>
      <patternFill patternType="solid">
        <fgColor theme="7" tint="0.39997558519241921"/>
        <bgColor indexed="64"/>
      </patternFill>
    </fill>
  </fills>
  <borders count="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70">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left"/>
    </xf>
    <xf numFmtId="0" fontId="0" fillId="0" borderId="2" xfId="0" applyBorder="1" applyAlignment="1">
      <alignment horizontal="left"/>
    </xf>
    <xf numFmtId="0" fontId="0" fillId="0" borderId="2" xfId="0" applyBorder="1"/>
    <xf numFmtId="0" fontId="2" fillId="2" borderId="2" xfId="0" applyFont="1" applyFill="1" applyBorder="1" applyAlignment="1">
      <alignment vertical="center"/>
    </xf>
    <xf numFmtId="0" fontId="0" fillId="2" borderId="2" xfId="0" applyFill="1" applyBorder="1"/>
    <xf numFmtId="0" fontId="0" fillId="0" borderId="1" xfId="0" applyBorder="1" applyAlignment="1">
      <alignment horizontal="left"/>
    </xf>
    <xf numFmtId="0" fontId="7" fillId="0" borderId="1" xfId="0" applyFont="1" applyBorder="1" applyAlignment="1">
      <alignment vertical="center"/>
    </xf>
    <xf numFmtId="0" fontId="0" fillId="0" borderId="1" xfId="0" applyBorder="1"/>
    <xf numFmtId="0" fontId="0" fillId="2" borderId="2" xfId="0" applyFill="1" applyBorder="1" applyAlignment="1">
      <alignment horizontal="left" vertical="top" wrapText="1"/>
    </xf>
    <xf numFmtId="0" fontId="2" fillId="2" borderId="2" xfId="0" applyFont="1" applyFill="1" applyBorder="1" applyAlignment="1">
      <alignment vertical="top" wrapText="1"/>
    </xf>
    <xf numFmtId="0" fontId="0" fillId="0" borderId="0" xfId="0" applyAlignment="1">
      <alignment vertical="top" wrapText="1"/>
    </xf>
    <xf numFmtId="0" fontId="2" fillId="0" borderId="2" xfId="0" applyFont="1" applyBorder="1" applyAlignment="1">
      <alignment vertical="center"/>
    </xf>
    <xf numFmtId="0" fontId="0" fillId="2" borderId="2" xfId="0" applyFill="1" applyBorder="1" applyAlignment="1">
      <alignment horizontal="left" vertical="top"/>
    </xf>
    <xf numFmtId="0" fontId="4" fillId="2" borderId="2" xfId="0" applyFont="1" applyFill="1" applyBorder="1" applyAlignment="1">
      <alignment horizontal="center" vertical="top" wrapText="1"/>
    </xf>
    <xf numFmtId="0" fontId="2" fillId="2" borderId="2" xfId="0" applyFont="1" applyFill="1" applyBorder="1" applyAlignment="1">
      <alignment horizontal="center" vertical="top" wrapText="1"/>
    </xf>
    <xf numFmtId="9" fontId="2" fillId="2" borderId="2" xfId="0" applyNumberFormat="1" applyFont="1" applyFill="1" applyBorder="1" applyAlignment="1">
      <alignment horizontal="center" vertical="top" wrapText="1"/>
    </xf>
    <xf numFmtId="0" fontId="2" fillId="6" borderId="2" xfId="0" applyFont="1" applyFill="1" applyBorder="1" applyAlignment="1">
      <alignment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0" fontId="2" fillId="6" borderId="5" xfId="0" applyFont="1" applyFill="1" applyBorder="1" applyAlignment="1">
      <alignment vertical="center" wrapText="1"/>
    </xf>
    <xf numFmtId="0" fontId="2" fillId="6" borderId="2" xfId="0" applyFont="1" applyFill="1" applyBorder="1" applyAlignment="1">
      <alignment vertical="center"/>
    </xf>
    <xf numFmtId="0" fontId="0" fillId="7" borderId="0" xfId="0" applyFill="1" applyAlignment="1">
      <alignment horizontal="left"/>
    </xf>
    <xf numFmtId="0" fontId="2" fillId="7" borderId="0" xfId="0" applyFont="1" applyFill="1" applyAlignment="1">
      <alignment vertical="center"/>
    </xf>
    <xf numFmtId="0" fontId="0" fillId="7" borderId="0" xfId="0" applyFill="1"/>
    <xf numFmtId="0" fontId="1" fillId="7" borderId="0" xfId="0" applyFont="1" applyFill="1" applyAlignment="1">
      <alignment vertical="center"/>
    </xf>
    <xf numFmtId="0" fontId="3" fillId="7" borderId="0" xfId="0" applyFont="1" applyFill="1" applyAlignment="1">
      <alignment vertical="center"/>
    </xf>
    <xf numFmtId="0" fontId="8" fillId="7" borderId="0" xfId="0" applyFont="1" applyFill="1" applyAlignment="1">
      <alignment vertical="center"/>
    </xf>
    <xf numFmtId="0" fontId="2" fillId="8" borderId="2" xfId="0" applyFont="1" applyFill="1" applyBorder="1" applyAlignment="1">
      <alignment horizontal="center" vertical="center" wrapText="1"/>
    </xf>
    <xf numFmtId="0" fontId="2" fillId="8" borderId="2" xfId="0" applyFont="1" applyFill="1" applyBorder="1" applyAlignment="1">
      <alignment vertical="center" wrapText="1"/>
    </xf>
    <xf numFmtId="0" fontId="2" fillId="8" borderId="2" xfId="0" applyFont="1" applyFill="1" applyBorder="1" applyAlignment="1">
      <alignment vertical="center"/>
    </xf>
    <xf numFmtId="0" fontId="4" fillId="0" borderId="6" xfId="0" applyFont="1" applyBorder="1" applyAlignment="1">
      <alignment horizontal="left" vertical="top"/>
    </xf>
    <xf numFmtId="0" fontId="2" fillId="9" borderId="2" xfId="0" applyFont="1" applyFill="1" applyBorder="1" applyAlignment="1">
      <alignment horizontal="center" vertical="top" wrapText="1"/>
    </xf>
    <xf numFmtId="0" fontId="2" fillId="2" borderId="3" xfId="0" applyFont="1" applyFill="1" applyBorder="1" applyAlignment="1">
      <alignment vertical="center" wrapText="1"/>
    </xf>
    <xf numFmtId="0" fontId="2" fillId="9" borderId="2" xfId="0" applyFont="1" applyFill="1" applyBorder="1" applyAlignment="1">
      <alignment horizontal="right" vertical="top" wrapText="1"/>
    </xf>
    <xf numFmtId="0" fontId="2" fillId="4" borderId="2" xfId="0" applyFont="1" applyFill="1" applyBorder="1" applyAlignment="1">
      <alignment horizontal="right" vertical="top" wrapText="1"/>
    </xf>
    <xf numFmtId="0" fontId="2" fillId="3" borderId="2" xfId="0" applyFont="1" applyFill="1" applyBorder="1" applyAlignment="1">
      <alignment horizontal="right" vertical="top" wrapText="1"/>
    </xf>
    <xf numFmtId="0" fontId="2" fillId="5" borderId="2" xfId="0" applyFont="1" applyFill="1" applyBorder="1" applyAlignment="1">
      <alignment horizontal="right" vertical="top" wrapText="1"/>
    </xf>
    <xf numFmtId="0" fontId="2" fillId="10" borderId="2" xfId="0" applyFont="1" applyFill="1" applyBorder="1" applyAlignment="1">
      <alignment horizontal="right" vertical="top" wrapText="1"/>
    </xf>
    <xf numFmtId="0" fontId="0" fillId="2" borderId="2" xfId="0" applyFill="1" applyBorder="1" applyAlignment="1">
      <alignment horizontal="right"/>
    </xf>
    <xf numFmtId="0" fontId="0" fillId="0" borderId="0" xfId="0" applyAlignment="1">
      <alignment vertical="top"/>
    </xf>
    <xf numFmtId="164" fontId="0" fillId="0" borderId="2" xfId="0" applyNumberFormat="1" applyBorder="1" applyAlignment="1">
      <alignment horizontal="left"/>
    </xf>
    <xf numFmtId="0" fontId="2" fillId="2" borderId="2" xfId="0" quotePrefix="1" applyFont="1" applyFill="1" applyBorder="1" applyAlignment="1">
      <alignment vertical="top" wrapText="1"/>
    </xf>
    <xf numFmtId="0" fontId="0" fillId="0" borderId="2" xfId="0" applyBorder="1" applyAlignment="1" applyProtection="1">
      <alignment horizontal="right"/>
      <protection locked="0"/>
    </xf>
    <xf numFmtId="0" fontId="2" fillId="0" borderId="2" xfId="0" applyFont="1" applyBorder="1" applyAlignment="1" applyProtection="1">
      <alignment horizontal="center" vertical="top" wrapText="1"/>
      <protection locked="0"/>
    </xf>
    <xf numFmtId="0" fontId="0" fillId="0" borderId="0" xfId="0" applyProtection="1">
      <protection locked="0"/>
    </xf>
    <xf numFmtId="0" fontId="2" fillId="8" borderId="3" xfId="0" applyFont="1" applyFill="1" applyBorder="1" applyAlignment="1">
      <alignment horizontal="left" vertical="center" wrapText="1"/>
    </xf>
    <xf numFmtId="0" fontId="2" fillId="8" borderId="4" xfId="0" applyFont="1" applyFill="1" applyBorder="1" applyAlignment="1">
      <alignment horizontal="left" vertical="center" wrapText="1"/>
    </xf>
    <xf numFmtId="0" fontId="2" fillId="8" borderId="5" xfId="0" applyFont="1" applyFill="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0" fillId="10" borderId="3" xfId="0" applyFill="1" applyBorder="1" applyAlignment="1">
      <alignment horizontal="center" vertical="top" wrapText="1"/>
    </xf>
    <xf numFmtId="0" fontId="0" fillId="10" borderId="5" xfId="0" applyFill="1" applyBorder="1" applyAlignment="1">
      <alignment horizontal="center" vertical="top" wrapText="1"/>
    </xf>
    <xf numFmtId="0" fontId="0" fillId="4" borderId="3" xfId="0" applyFill="1" applyBorder="1" applyAlignment="1">
      <alignment horizontal="center" vertical="top" wrapText="1"/>
    </xf>
    <xf numFmtId="0" fontId="0" fillId="4" borderId="5" xfId="0" applyFill="1" applyBorder="1" applyAlignment="1">
      <alignment horizontal="center" vertical="top" wrapText="1"/>
    </xf>
    <xf numFmtId="0" fontId="0" fillId="9" borderId="3" xfId="0" applyFill="1" applyBorder="1" applyAlignment="1">
      <alignment horizontal="center" vertical="top" wrapText="1"/>
    </xf>
    <xf numFmtId="0" fontId="0" fillId="9" borderId="4" xfId="0" applyFill="1" applyBorder="1" applyAlignment="1">
      <alignment horizontal="center" vertical="top" wrapText="1"/>
    </xf>
    <xf numFmtId="0" fontId="0" fillId="9" borderId="5" xfId="0" applyFill="1" applyBorder="1" applyAlignment="1">
      <alignment horizontal="center"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2" fillId="0" borderId="3" xfId="0" applyFont="1" applyBorder="1" applyAlignment="1" applyProtection="1">
      <alignment horizontal="left" vertical="center" wrapText="1"/>
      <protection locked="0"/>
    </xf>
    <xf numFmtId="0" fontId="0" fillId="5" borderId="3" xfId="0" applyFill="1" applyBorder="1" applyAlignment="1">
      <alignment horizontal="center" vertical="top" wrapText="1"/>
    </xf>
    <xf numFmtId="0" fontId="0" fillId="5" borderId="5" xfId="0" applyFill="1" applyBorder="1" applyAlignment="1">
      <alignment horizontal="center" vertical="top"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F1F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4876800</xdr:colOff>
          <xdr:row>7</xdr:row>
          <xdr:rowOff>0</xdr:rowOff>
        </xdr:from>
        <xdr:to>
          <xdr:col>2</xdr:col>
          <xdr:colOff>5059680</xdr:colOff>
          <xdr:row>8</xdr:row>
          <xdr:rowOff>121920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4876800</xdr:colOff>
          <xdr:row>7</xdr:row>
          <xdr:rowOff>236220</xdr:rowOff>
        </xdr:from>
        <xdr:to>
          <xdr:col>2</xdr:col>
          <xdr:colOff>5059680</xdr:colOff>
          <xdr:row>9</xdr:row>
          <xdr:rowOff>106680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7</xdr:row>
          <xdr:rowOff>0</xdr:rowOff>
        </xdr:from>
        <xdr:to>
          <xdr:col>6</xdr:col>
          <xdr:colOff>1249680</xdr:colOff>
          <xdr:row>8</xdr:row>
          <xdr:rowOff>121920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7</xdr:row>
          <xdr:rowOff>236220</xdr:rowOff>
        </xdr:from>
        <xdr:to>
          <xdr:col>6</xdr:col>
          <xdr:colOff>1249680</xdr:colOff>
          <xdr:row>9</xdr:row>
          <xdr:rowOff>99060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1066800</xdr:colOff>
          <xdr:row>7</xdr:row>
          <xdr:rowOff>236220</xdr:rowOff>
        </xdr:from>
        <xdr:to>
          <xdr:col>10</xdr:col>
          <xdr:colOff>1249680</xdr:colOff>
          <xdr:row>9</xdr:row>
          <xdr:rowOff>99060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4876800</xdr:colOff>
          <xdr:row>7</xdr:row>
          <xdr:rowOff>0</xdr:rowOff>
        </xdr:from>
        <xdr:to>
          <xdr:col>2</xdr:col>
          <xdr:colOff>5059680</xdr:colOff>
          <xdr:row>8</xdr:row>
          <xdr:rowOff>121920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4876800</xdr:colOff>
          <xdr:row>7</xdr:row>
          <xdr:rowOff>236220</xdr:rowOff>
        </xdr:from>
        <xdr:to>
          <xdr:col>2</xdr:col>
          <xdr:colOff>5059680</xdr:colOff>
          <xdr:row>9</xdr:row>
          <xdr:rowOff>106680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7</xdr:row>
          <xdr:rowOff>0</xdr:rowOff>
        </xdr:from>
        <xdr:to>
          <xdr:col>6</xdr:col>
          <xdr:colOff>1257300</xdr:colOff>
          <xdr:row>8</xdr:row>
          <xdr:rowOff>121920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7</xdr:row>
          <xdr:rowOff>236220</xdr:rowOff>
        </xdr:from>
        <xdr:to>
          <xdr:col>6</xdr:col>
          <xdr:colOff>1257300</xdr:colOff>
          <xdr:row>9</xdr:row>
          <xdr:rowOff>99060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1066800</xdr:colOff>
          <xdr:row>7</xdr:row>
          <xdr:rowOff>236220</xdr:rowOff>
        </xdr:from>
        <xdr:to>
          <xdr:col>10</xdr:col>
          <xdr:colOff>1249680</xdr:colOff>
          <xdr:row>9</xdr:row>
          <xdr:rowOff>99060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4.v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FF00"/>
    <pageSetUpPr fitToPage="1"/>
  </sheetPr>
  <dimension ref="B1:Q107"/>
  <sheetViews>
    <sheetView showGridLines="0" view="pageLayout" topLeftCell="B1" zoomScale="70" zoomScaleNormal="80" zoomScalePageLayoutView="70" workbookViewId="0">
      <selection activeCell="C57" sqref="C57"/>
    </sheetView>
  </sheetViews>
  <sheetFormatPr baseColWidth="10" defaultColWidth="11.44140625" defaultRowHeight="14.4" x14ac:dyDescent="0.3"/>
  <cols>
    <col min="1" max="1" width="3.109375" customWidth="1"/>
    <col min="2" max="2" width="7.6640625" style="4" customWidth="1"/>
    <col min="3" max="3" width="80.88671875" customWidth="1"/>
    <col min="4" max="6" width="16.5546875" customWidth="1"/>
    <col min="7" max="8" width="20" customWidth="1"/>
    <col min="9" max="10" width="16.5546875" customWidth="1"/>
    <col min="11" max="13" width="19" customWidth="1"/>
    <col min="14" max="15" width="17.6640625" customWidth="1"/>
    <col min="16" max="17" width="16.5546875" customWidth="1"/>
  </cols>
  <sheetData>
    <row r="1" spans="2:17" ht="21" x14ac:dyDescent="0.3">
      <c r="B1" s="1" t="s">
        <v>76</v>
      </c>
    </row>
    <row r="2" spans="2:17" ht="21" x14ac:dyDescent="0.3">
      <c r="B2" s="1"/>
    </row>
    <row r="3" spans="2:17" ht="30" customHeight="1" x14ac:dyDescent="0.3">
      <c r="B3" s="7" t="s">
        <v>19</v>
      </c>
      <c r="C3" s="8"/>
      <c r="D3" s="65"/>
      <c r="E3" s="53"/>
      <c r="F3" s="54"/>
    </row>
    <row r="4" spans="2:17" ht="30" customHeight="1" x14ac:dyDescent="0.3">
      <c r="B4" s="7" t="s">
        <v>78</v>
      </c>
      <c r="C4" s="8"/>
      <c r="D4" s="65"/>
      <c r="E4" s="53"/>
      <c r="F4" s="54"/>
    </row>
    <row r="5" spans="2:17" ht="30" customHeight="1" x14ac:dyDescent="0.3">
      <c r="B5" s="7" t="s">
        <v>79</v>
      </c>
      <c r="C5" s="8"/>
      <c r="D5" s="65"/>
      <c r="E5" s="53"/>
      <c r="F5" s="54"/>
    </row>
    <row r="6" spans="2:17" ht="30" customHeight="1" x14ac:dyDescent="0.3">
      <c r="B6" s="7" t="s">
        <v>80</v>
      </c>
      <c r="C6" s="8"/>
      <c r="D6" s="65"/>
      <c r="E6" s="53"/>
      <c r="F6" s="54"/>
    </row>
    <row r="7" spans="2:17" ht="21" x14ac:dyDescent="0.3">
      <c r="B7" s="1"/>
    </row>
    <row r="8" spans="2:17" ht="21" x14ac:dyDescent="0.3">
      <c r="B8" s="1" t="s">
        <v>53</v>
      </c>
      <c r="C8" s="49"/>
      <c r="D8" s="49" t="s">
        <v>54</v>
      </c>
      <c r="E8" s="49"/>
      <c r="F8" s="49"/>
      <c r="G8" s="49"/>
      <c r="H8" s="49" t="s">
        <v>89</v>
      </c>
      <c r="I8" s="49"/>
      <c r="J8" s="49"/>
      <c r="K8" s="49"/>
      <c r="L8" s="49"/>
    </row>
    <row r="9" spans="2:17" ht="21" x14ac:dyDescent="0.3">
      <c r="B9" s="1" t="s">
        <v>55</v>
      </c>
      <c r="C9" s="49"/>
      <c r="D9" s="49" t="s">
        <v>98</v>
      </c>
      <c r="E9" s="49"/>
      <c r="F9" s="49"/>
      <c r="G9" s="49"/>
      <c r="H9" s="49" t="s">
        <v>86</v>
      </c>
      <c r="I9" s="49"/>
      <c r="J9" s="49"/>
      <c r="K9" s="49"/>
      <c r="L9" s="49" t="s">
        <v>56</v>
      </c>
    </row>
    <row r="10" spans="2:17" ht="21" x14ac:dyDescent="0.3">
      <c r="B10" s="1"/>
      <c r="C10" s="49"/>
      <c r="D10" s="49"/>
      <c r="E10" s="49"/>
      <c r="F10" s="49"/>
      <c r="G10" s="49"/>
      <c r="H10" s="49"/>
      <c r="I10" s="49"/>
      <c r="J10" s="49"/>
      <c r="K10" s="49"/>
      <c r="L10" s="49"/>
    </row>
    <row r="11" spans="2:17" x14ac:dyDescent="0.3">
      <c r="B11" s="2" t="s">
        <v>66</v>
      </c>
      <c r="Q11" t="s">
        <v>29</v>
      </c>
    </row>
    <row r="13" spans="2:17" s="14" customFormat="1" ht="48.75" customHeight="1" x14ac:dyDescent="0.3">
      <c r="B13" s="12" t="s">
        <v>41</v>
      </c>
      <c r="C13" s="13" t="s">
        <v>28</v>
      </c>
      <c r="D13" s="59" t="s">
        <v>99</v>
      </c>
      <c r="E13" s="60"/>
      <c r="F13" s="60"/>
      <c r="G13" s="60"/>
      <c r="H13" s="61"/>
      <c r="I13" s="57" t="s">
        <v>84</v>
      </c>
      <c r="J13" s="58"/>
      <c r="K13" s="62" t="s">
        <v>85</v>
      </c>
      <c r="L13" s="63"/>
      <c r="M13" s="64"/>
      <c r="N13" s="66" t="s">
        <v>83</v>
      </c>
      <c r="O13" s="67"/>
      <c r="P13" s="55" t="s">
        <v>97</v>
      </c>
      <c r="Q13" s="56"/>
    </row>
    <row r="14" spans="2:17" s="14" customFormat="1" ht="43.2" x14ac:dyDescent="0.3">
      <c r="B14" s="12" t="s">
        <v>42</v>
      </c>
      <c r="C14" s="13" t="s">
        <v>30</v>
      </c>
      <c r="D14" s="38" t="s">
        <v>38</v>
      </c>
      <c r="E14" s="38" t="s">
        <v>37</v>
      </c>
      <c r="F14" s="38" t="s">
        <v>36</v>
      </c>
      <c r="G14" s="38" t="s">
        <v>95</v>
      </c>
      <c r="H14" s="38" t="s">
        <v>50</v>
      </c>
      <c r="I14" s="39" t="s">
        <v>31</v>
      </c>
      <c r="J14" s="39" t="s">
        <v>34</v>
      </c>
      <c r="K14" s="40" t="s">
        <v>32</v>
      </c>
      <c r="L14" s="40" t="s">
        <v>33</v>
      </c>
      <c r="M14" s="40" t="s">
        <v>34</v>
      </c>
      <c r="N14" s="41" t="s">
        <v>35</v>
      </c>
      <c r="O14" s="41" t="s">
        <v>34</v>
      </c>
      <c r="P14" s="42" t="s">
        <v>81</v>
      </c>
      <c r="Q14" s="42" t="s">
        <v>82</v>
      </c>
    </row>
    <row r="15" spans="2:17" x14ac:dyDescent="0.3">
      <c r="B15" s="45">
        <v>1</v>
      </c>
      <c r="C15" s="6" t="s">
        <v>39</v>
      </c>
      <c r="D15" s="47"/>
      <c r="E15" s="47"/>
      <c r="F15" s="47"/>
      <c r="G15" s="47" t="s">
        <v>29</v>
      </c>
      <c r="H15" s="47" t="s">
        <v>29</v>
      </c>
      <c r="I15" s="47"/>
      <c r="J15" s="47"/>
      <c r="K15" s="47"/>
      <c r="L15" s="47"/>
      <c r="M15" s="47"/>
      <c r="N15" s="47"/>
      <c r="O15" s="47"/>
      <c r="P15" s="47"/>
      <c r="Q15" s="47"/>
    </row>
    <row r="16" spans="2:17" x14ac:dyDescent="0.3">
      <c r="B16" s="45">
        <v>2</v>
      </c>
      <c r="C16" s="6" t="s">
        <v>40</v>
      </c>
      <c r="D16" s="47"/>
      <c r="E16" s="47"/>
      <c r="F16" s="47"/>
      <c r="G16" s="47"/>
      <c r="H16" s="47"/>
      <c r="I16" s="47"/>
      <c r="J16" s="47"/>
      <c r="K16" s="47"/>
      <c r="L16" s="47"/>
      <c r="M16" s="47"/>
      <c r="N16" s="47"/>
      <c r="O16" s="47"/>
      <c r="P16" s="47"/>
      <c r="Q16" s="47"/>
    </row>
    <row r="17" spans="2:17" x14ac:dyDescent="0.3">
      <c r="B17" s="5">
        <v>2.1</v>
      </c>
      <c r="C17" s="6" t="s">
        <v>77</v>
      </c>
      <c r="D17" s="47"/>
      <c r="E17" s="47"/>
      <c r="F17" s="47"/>
      <c r="G17" s="47"/>
      <c r="H17" s="47"/>
      <c r="I17" s="47"/>
      <c r="J17" s="47"/>
      <c r="K17" s="47"/>
      <c r="L17" s="47"/>
      <c r="M17" s="47"/>
      <c r="N17" s="47"/>
      <c r="O17" s="47"/>
      <c r="P17" s="47"/>
      <c r="Q17" s="47"/>
    </row>
    <row r="18" spans="2:17" x14ac:dyDescent="0.3">
      <c r="B18" s="5">
        <v>2.2000000000000002</v>
      </c>
      <c r="C18" s="6" t="s">
        <v>44</v>
      </c>
      <c r="D18" s="43"/>
      <c r="E18" s="43"/>
      <c r="F18" s="43"/>
      <c r="G18" s="43"/>
      <c r="H18" s="43"/>
      <c r="I18" s="47"/>
      <c r="J18" s="47"/>
      <c r="K18" s="43"/>
      <c r="L18" s="43"/>
      <c r="M18" s="43"/>
      <c r="N18" s="43"/>
      <c r="O18" s="43"/>
      <c r="P18" s="43"/>
      <c r="Q18" s="43"/>
    </row>
    <row r="19" spans="2:17" x14ac:dyDescent="0.3">
      <c r="B19" s="5"/>
      <c r="C19" s="6" t="s">
        <v>43</v>
      </c>
      <c r="D19" s="43"/>
      <c r="E19" s="43"/>
      <c r="F19" s="43"/>
      <c r="G19" s="43"/>
      <c r="H19" s="43"/>
      <c r="I19" s="47"/>
      <c r="J19" s="47"/>
      <c r="K19" s="43"/>
      <c r="L19" s="43"/>
      <c r="M19" s="43"/>
      <c r="N19" s="43"/>
      <c r="O19" s="43"/>
      <c r="P19" s="43"/>
      <c r="Q19" s="43"/>
    </row>
    <row r="20" spans="2:17" x14ac:dyDescent="0.3">
      <c r="B20" s="5">
        <v>2.2999999999999998</v>
      </c>
      <c r="C20" s="15" t="s">
        <v>45</v>
      </c>
      <c r="D20" s="43"/>
      <c r="E20" s="43"/>
      <c r="F20" s="43"/>
      <c r="G20" s="43"/>
      <c r="H20" s="43"/>
      <c r="I20" s="47"/>
      <c r="J20" s="47"/>
      <c r="K20" s="43"/>
      <c r="L20" s="43"/>
      <c r="M20" s="43"/>
      <c r="N20" s="43"/>
      <c r="O20" s="43"/>
      <c r="P20" s="43"/>
      <c r="Q20" s="43"/>
    </row>
    <row r="21" spans="2:17" x14ac:dyDescent="0.3">
      <c r="B21" s="5">
        <v>2.4</v>
      </c>
      <c r="C21" s="15" t="s">
        <v>48</v>
      </c>
      <c r="D21" s="43"/>
      <c r="E21" s="43"/>
      <c r="F21" s="43"/>
      <c r="G21" s="43"/>
      <c r="H21" s="43"/>
      <c r="I21" s="43"/>
      <c r="J21" s="43"/>
      <c r="K21" s="47"/>
      <c r="L21" s="47"/>
      <c r="M21" s="47"/>
      <c r="N21" s="43"/>
      <c r="O21" s="43"/>
      <c r="P21" s="43"/>
      <c r="Q21" s="43"/>
    </row>
    <row r="22" spans="2:17" x14ac:dyDescent="0.3">
      <c r="B22" s="5">
        <v>2.5</v>
      </c>
      <c r="C22" s="15" t="s">
        <v>47</v>
      </c>
      <c r="D22" s="43"/>
      <c r="E22" s="43"/>
      <c r="F22" s="43"/>
      <c r="G22" s="43"/>
      <c r="H22" s="43"/>
      <c r="I22" s="43"/>
      <c r="J22" s="43"/>
      <c r="K22" s="47"/>
      <c r="L22" s="47"/>
      <c r="M22" s="47"/>
      <c r="N22" s="43"/>
      <c r="O22" s="43"/>
      <c r="P22" s="43"/>
      <c r="Q22" s="43"/>
    </row>
    <row r="23" spans="2:17" x14ac:dyDescent="0.3">
      <c r="B23" s="5"/>
      <c r="C23" s="6" t="s">
        <v>43</v>
      </c>
      <c r="D23" s="43"/>
      <c r="E23" s="43"/>
      <c r="F23" s="43"/>
      <c r="G23" s="43"/>
      <c r="H23" s="43"/>
      <c r="I23" s="43"/>
      <c r="J23" s="43"/>
      <c r="K23" s="47"/>
      <c r="L23" s="47"/>
      <c r="M23" s="47"/>
      <c r="N23" s="43"/>
      <c r="O23" s="43"/>
      <c r="P23" s="43"/>
      <c r="Q23" s="43"/>
    </row>
    <row r="24" spans="2:17" x14ac:dyDescent="0.3">
      <c r="B24" s="5">
        <v>2.6</v>
      </c>
      <c r="C24" s="15" t="s">
        <v>46</v>
      </c>
      <c r="D24" s="43"/>
      <c r="E24" s="43"/>
      <c r="F24" s="43"/>
      <c r="G24" s="43"/>
      <c r="H24" s="43"/>
      <c r="I24" s="43"/>
      <c r="J24" s="43"/>
      <c r="K24" s="47"/>
      <c r="L24" s="47"/>
      <c r="M24" s="47"/>
      <c r="N24" s="43"/>
      <c r="O24" s="43"/>
      <c r="P24" s="43"/>
      <c r="Q24" s="43"/>
    </row>
    <row r="25" spans="2:17" x14ac:dyDescent="0.3">
      <c r="B25" s="5">
        <v>2.7</v>
      </c>
      <c r="C25" s="15" t="s">
        <v>51</v>
      </c>
      <c r="D25" s="43"/>
      <c r="E25" s="43"/>
      <c r="F25" s="43"/>
      <c r="G25" s="43"/>
      <c r="H25" s="43"/>
      <c r="I25" s="43"/>
      <c r="J25" s="43"/>
      <c r="K25" s="47"/>
      <c r="L25" s="47"/>
      <c r="M25" s="47"/>
      <c r="N25" s="43"/>
      <c r="O25" s="43"/>
      <c r="P25" s="43"/>
      <c r="Q25" s="43"/>
    </row>
    <row r="26" spans="2:17" x14ac:dyDescent="0.3">
      <c r="B26" s="5">
        <v>2.8</v>
      </c>
      <c r="C26" s="15" t="s">
        <v>49</v>
      </c>
      <c r="D26" s="43"/>
      <c r="E26" s="43"/>
      <c r="F26" s="43"/>
      <c r="G26" s="43"/>
      <c r="H26" s="43"/>
      <c r="I26" s="43"/>
      <c r="J26" s="43"/>
      <c r="K26" s="43"/>
      <c r="L26" s="43"/>
      <c r="M26" s="43"/>
      <c r="N26" s="47"/>
      <c r="O26" s="47"/>
      <c r="P26" s="47"/>
      <c r="Q26" s="47"/>
    </row>
    <row r="29" spans="2:17" x14ac:dyDescent="0.3">
      <c r="B29" s="4">
        <v>4</v>
      </c>
      <c r="C29" t="s">
        <v>90</v>
      </c>
    </row>
    <row r="30" spans="2:17" x14ac:dyDescent="0.3">
      <c r="C30" s="2"/>
    </row>
    <row r="31" spans="2:17" s="44" customFormat="1" ht="72" x14ac:dyDescent="0.3">
      <c r="B31" s="12" t="s">
        <v>42</v>
      </c>
      <c r="C31" s="13" t="s">
        <v>0</v>
      </c>
      <c r="D31" s="18" t="s">
        <v>1</v>
      </c>
      <c r="E31" s="18" t="s">
        <v>2</v>
      </c>
      <c r="F31" s="18" t="s">
        <v>88</v>
      </c>
      <c r="G31" s="18" t="s">
        <v>59</v>
      </c>
      <c r="H31" s="18" t="s">
        <v>127</v>
      </c>
    </row>
    <row r="32" spans="2:17" x14ac:dyDescent="0.3">
      <c r="B32" s="16">
        <v>4.0999999999999996</v>
      </c>
      <c r="C32" s="13" t="s">
        <v>3</v>
      </c>
      <c r="D32" s="48" t="s">
        <v>65</v>
      </c>
      <c r="E32" s="48"/>
      <c r="F32" s="19" t="s">
        <v>60</v>
      </c>
      <c r="G32" s="36">
        <f>IF($D$32 ="x",15,0)</f>
        <v>15</v>
      </c>
      <c r="H32" s="36">
        <f>IF($D$32 ="x",15,0)</f>
        <v>15</v>
      </c>
    </row>
    <row r="33" spans="2:9" x14ac:dyDescent="0.3">
      <c r="B33" s="16">
        <v>4.2</v>
      </c>
      <c r="C33" s="13" t="s">
        <v>4</v>
      </c>
      <c r="D33" s="48" t="s">
        <v>65</v>
      </c>
      <c r="E33" s="48"/>
      <c r="F33" s="19" t="s">
        <v>60</v>
      </c>
      <c r="G33" s="36">
        <f>IF($D$33 ="x",15,0)</f>
        <v>15</v>
      </c>
      <c r="H33" s="36">
        <f>IF($D$33 ="x",15,0)</f>
        <v>15</v>
      </c>
    </row>
    <row r="34" spans="2:9" x14ac:dyDescent="0.3">
      <c r="B34" s="16"/>
      <c r="C34" s="13" t="s">
        <v>5</v>
      </c>
      <c r="D34" s="48" t="s">
        <v>65</v>
      </c>
      <c r="E34" s="48"/>
      <c r="F34" s="19" t="s">
        <v>71</v>
      </c>
      <c r="G34" s="36">
        <f>IF($E$34 ="x",-15,0)</f>
        <v>0</v>
      </c>
      <c r="H34" s="36">
        <f>IF($E$34 ="x",-15,0)</f>
        <v>0</v>
      </c>
      <c r="I34" t="s">
        <v>72</v>
      </c>
    </row>
    <row r="35" spans="2:9" x14ac:dyDescent="0.3">
      <c r="B35" s="16">
        <v>4.3</v>
      </c>
      <c r="C35" s="13" t="s">
        <v>6</v>
      </c>
      <c r="D35" s="48" t="s">
        <v>65</v>
      </c>
      <c r="E35" s="48"/>
      <c r="F35" s="19" t="s">
        <v>61</v>
      </c>
      <c r="G35" s="36">
        <f>IF(D35 ="x",5,0)</f>
        <v>5</v>
      </c>
      <c r="H35" s="19" t="s">
        <v>126</v>
      </c>
    </row>
    <row r="36" spans="2:9" ht="28.8" x14ac:dyDescent="0.3">
      <c r="B36" s="16">
        <v>4.4000000000000004</v>
      </c>
      <c r="C36" s="13" t="s">
        <v>7</v>
      </c>
      <c r="D36" s="48" t="s">
        <v>65</v>
      </c>
      <c r="E36" s="48"/>
      <c r="F36" s="19" t="s">
        <v>61</v>
      </c>
      <c r="G36" s="36">
        <f>IF(D36 ="x",5,0)</f>
        <v>5</v>
      </c>
      <c r="H36" s="19" t="s">
        <v>126</v>
      </c>
    </row>
    <row r="37" spans="2:9" x14ac:dyDescent="0.3">
      <c r="B37" s="16">
        <v>4.5</v>
      </c>
      <c r="C37" s="13" t="s">
        <v>8</v>
      </c>
      <c r="D37" s="48" t="s">
        <v>65</v>
      </c>
      <c r="E37" s="48"/>
      <c r="F37" s="19" t="s">
        <v>61</v>
      </c>
      <c r="G37" s="36">
        <f>IF(D37 ="x",5,0)</f>
        <v>5</v>
      </c>
      <c r="H37" s="19" t="s">
        <v>126</v>
      </c>
    </row>
    <row r="38" spans="2:9" x14ac:dyDescent="0.3">
      <c r="B38" s="16">
        <v>4.5999999999999996</v>
      </c>
      <c r="C38" s="13" t="s">
        <v>9</v>
      </c>
      <c r="D38" s="48" t="s">
        <v>65</v>
      </c>
      <c r="E38" s="48"/>
      <c r="F38" s="19" t="s">
        <v>60</v>
      </c>
      <c r="G38" s="36">
        <f>IF($D$38 ="x",15,0)</f>
        <v>15</v>
      </c>
      <c r="H38" s="36">
        <f>IF($D$38 ="x",15,0)</f>
        <v>15</v>
      </c>
    </row>
    <row r="39" spans="2:9" x14ac:dyDescent="0.3">
      <c r="B39" s="16">
        <v>4.7</v>
      </c>
      <c r="C39" s="13" t="s">
        <v>10</v>
      </c>
      <c r="D39" s="48" t="s">
        <v>65</v>
      </c>
      <c r="E39" s="48"/>
      <c r="F39" s="19" t="s">
        <v>60</v>
      </c>
      <c r="G39" s="36">
        <f>IF($D$39 ="x",15,0)</f>
        <v>15</v>
      </c>
      <c r="H39" s="36">
        <f>IF($D$39 ="x",15,0)</f>
        <v>15</v>
      </c>
    </row>
    <row r="40" spans="2:9" x14ac:dyDescent="0.3">
      <c r="B40" s="16">
        <v>4.8</v>
      </c>
      <c r="C40" s="13" t="s">
        <v>58</v>
      </c>
      <c r="D40" s="48" t="s">
        <v>65</v>
      </c>
      <c r="E40" s="48"/>
      <c r="F40" s="19" t="s">
        <v>61</v>
      </c>
      <c r="G40" s="36">
        <f>IF($D$40 ="x",5,0)</f>
        <v>5</v>
      </c>
      <c r="H40" s="36">
        <f>IF($D$40 ="x",5,0)</f>
        <v>5</v>
      </c>
    </row>
    <row r="41" spans="2:9" x14ac:dyDescent="0.3">
      <c r="B41" s="16">
        <v>4.9000000000000004</v>
      </c>
      <c r="C41" s="13" t="s">
        <v>11</v>
      </c>
      <c r="D41" s="48" t="s">
        <v>65</v>
      </c>
      <c r="E41" s="48"/>
      <c r="F41" s="19" t="s">
        <v>61</v>
      </c>
      <c r="G41" s="36">
        <f>IF(D41 ="x",5,0)</f>
        <v>5</v>
      </c>
      <c r="H41" s="19" t="s">
        <v>126</v>
      </c>
    </row>
    <row r="42" spans="2:9" ht="28.8" x14ac:dyDescent="0.3">
      <c r="B42" s="16">
        <v>4.0999999999999996</v>
      </c>
      <c r="C42" s="13" t="s">
        <v>12</v>
      </c>
      <c r="D42" s="48" t="s">
        <v>65</v>
      </c>
      <c r="E42" s="48"/>
      <c r="F42" s="19" t="s">
        <v>61</v>
      </c>
      <c r="G42" s="36">
        <f>IF($D$42 ="x",5,0)</f>
        <v>5</v>
      </c>
      <c r="H42" s="36">
        <f>IF($D$42 ="x",5,0)</f>
        <v>5</v>
      </c>
    </row>
    <row r="43" spans="2:9" x14ac:dyDescent="0.3">
      <c r="B43" s="16">
        <v>4.1100000000000003</v>
      </c>
      <c r="C43" s="13" t="s">
        <v>13</v>
      </c>
      <c r="D43" s="48" t="s">
        <v>65</v>
      </c>
      <c r="E43" s="48"/>
      <c r="F43" s="19"/>
      <c r="G43" s="19" t="s">
        <v>126</v>
      </c>
      <c r="H43" s="19" t="s">
        <v>126</v>
      </c>
    </row>
    <row r="44" spans="2:9" x14ac:dyDescent="0.3">
      <c r="B44" s="16"/>
      <c r="C44" s="13" t="s">
        <v>14</v>
      </c>
      <c r="D44" s="48" t="s">
        <v>65</v>
      </c>
      <c r="E44" s="48"/>
      <c r="F44" s="19" t="s">
        <v>74</v>
      </c>
      <c r="G44" s="36">
        <f>IF($D$43 ="x",2,0)</f>
        <v>2</v>
      </c>
      <c r="H44" s="19" t="s">
        <v>126</v>
      </c>
    </row>
    <row r="45" spans="2:9" x14ac:dyDescent="0.3">
      <c r="B45" s="16"/>
      <c r="C45" s="13" t="s">
        <v>15</v>
      </c>
      <c r="D45" s="48" t="s">
        <v>65</v>
      </c>
      <c r="E45" s="48"/>
      <c r="F45" s="19" t="s">
        <v>74</v>
      </c>
      <c r="G45" s="36">
        <f t="shared" ref="G45:G46" si="0">IF($D$43 ="x",2,0)</f>
        <v>2</v>
      </c>
      <c r="H45" s="36">
        <f>IF($D$47 ="x",2,0)</f>
        <v>2</v>
      </c>
    </row>
    <row r="46" spans="2:9" x14ac:dyDescent="0.3">
      <c r="B46" s="16"/>
      <c r="C46" s="46" t="s">
        <v>169</v>
      </c>
      <c r="D46" s="48" t="s">
        <v>65</v>
      </c>
      <c r="E46" s="48"/>
      <c r="F46" s="19" t="s">
        <v>74</v>
      </c>
      <c r="G46" s="36">
        <f t="shared" si="0"/>
        <v>2</v>
      </c>
      <c r="H46" s="19" t="s">
        <v>126</v>
      </c>
    </row>
    <row r="47" spans="2:9" x14ac:dyDescent="0.3">
      <c r="B47" s="16">
        <v>4.12</v>
      </c>
      <c r="C47" s="13" t="s">
        <v>16</v>
      </c>
      <c r="D47" s="48" t="s">
        <v>65</v>
      </c>
      <c r="E47" s="48"/>
      <c r="F47" s="19" t="s">
        <v>73</v>
      </c>
      <c r="G47" s="36">
        <f>IF($D$47 ="x",4,0)</f>
        <v>4</v>
      </c>
      <c r="H47" s="36">
        <f>IF($D$47 ="x",4,0)</f>
        <v>4</v>
      </c>
    </row>
    <row r="48" spans="2:9" x14ac:dyDescent="0.3">
      <c r="B48" s="16"/>
      <c r="C48" s="13" t="s">
        <v>17</v>
      </c>
      <c r="D48" s="17"/>
      <c r="E48" s="17"/>
      <c r="F48" s="18" t="s">
        <v>18</v>
      </c>
      <c r="G48" s="18">
        <f>SUM(G32:G47)</f>
        <v>100</v>
      </c>
      <c r="H48" s="18">
        <f>SUM(H32:H47)</f>
        <v>76</v>
      </c>
    </row>
    <row r="49" spans="2:17" ht="28.8" x14ac:dyDescent="0.3">
      <c r="B49" s="16"/>
      <c r="C49" s="13" t="s">
        <v>64</v>
      </c>
      <c r="D49" s="17"/>
      <c r="E49" s="17"/>
      <c r="F49" s="18" t="s">
        <v>18</v>
      </c>
      <c r="G49" s="18" t="s">
        <v>62</v>
      </c>
      <c r="H49" s="18" t="s">
        <v>63</v>
      </c>
      <c r="I49" s="35" t="s">
        <v>75</v>
      </c>
    </row>
    <row r="52" spans="2:17" ht="15.6" x14ac:dyDescent="0.3">
      <c r="B52" s="4">
        <v>5</v>
      </c>
      <c r="C52" s="2" t="s">
        <v>87</v>
      </c>
      <c r="D52" s="3"/>
    </row>
    <row r="53" spans="2:17" x14ac:dyDescent="0.3">
      <c r="C53" s="2"/>
      <c r="D53" s="2"/>
    </row>
    <row r="54" spans="2:17" ht="28.5" customHeight="1" x14ac:dyDescent="0.3">
      <c r="B54" s="4">
        <v>6</v>
      </c>
      <c r="C54" t="s">
        <v>172</v>
      </c>
    </row>
    <row r="55" spans="2:17" ht="33" customHeight="1" x14ac:dyDescent="0.3">
      <c r="C55" s="37" t="s">
        <v>20</v>
      </c>
      <c r="D55" s="53"/>
      <c r="E55" s="53"/>
      <c r="F55" s="54"/>
    </row>
    <row r="56" spans="2:17" ht="55.5" customHeight="1" x14ac:dyDescent="0.3">
      <c r="C56" s="37" t="s">
        <v>192</v>
      </c>
      <c r="D56" s="53"/>
      <c r="E56" s="53"/>
      <c r="F56" s="54"/>
    </row>
    <row r="58" spans="2:17" x14ac:dyDescent="0.3">
      <c r="C58" s="2"/>
      <c r="D58" s="2"/>
    </row>
    <row r="59" spans="2:17" ht="15" thickBot="1" x14ac:dyDescent="0.35">
      <c r="B59" s="9"/>
      <c r="C59" s="10"/>
      <c r="D59" s="10"/>
      <c r="E59" s="11"/>
      <c r="F59" s="11"/>
      <c r="G59" s="11"/>
      <c r="H59" s="11"/>
      <c r="I59" s="11"/>
      <c r="J59" s="11"/>
      <c r="K59" s="11"/>
      <c r="L59" s="11"/>
      <c r="M59" s="11"/>
      <c r="N59" s="11"/>
      <c r="O59" s="11"/>
      <c r="P59" s="11"/>
      <c r="Q59" s="11"/>
    </row>
    <row r="60" spans="2:17" x14ac:dyDescent="0.3">
      <c r="B60" s="26"/>
      <c r="C60" s="27"/>
      <c r="D60" s="27"/>
      <c r="E60" s="28"/>
      <c r="F60" s="28"/>
      <c r="G60" s="28"/>
      <c r="H60" s="28"/>
      <c r="I60" s="28"/>
      <c r="J60" s="28"/>
      <c r="K60" s="28"/>
      <c r="L60" s="28"/>
      <c r="M60" s="28"/>
      <c r="N60" s="28"/>
      <c r="O60" s="28"/>
      <c r="P60" s="28"/>
      <c r="Q60" s="28"/>
    </row>
    <row r="61" spans="2:17" x14ac:dyDescent="0.3">
      <c r="B61" s="26"/>
      <c r="C61" s="27"/>
      <c r="D61" s="27"/>
      <c r="E61" s="28"/>
      <c r="F61" s="28"/>
      <c r="G61" s="28"/>
      <c r="H61" s="28"/>
      <c r="I61" s="28"/>
      <c r="J61" s="28"/>
      <c r="K61" s="28"/>
      <c r="L61" s="28"/>
      <c r="M61" s="28"/>
      <c r="N61" s="28"/>
      <c r="O61" s="28"/>
      <c r="P61" s="28"/>
      <c r="Q61" s="28"/>
    </row>
    <row r="62" spans="2:17" ht="23.25" customHeight="1" x14ac:dyDescent="0.3">
      <c r="B62" s="26"/>
      <c r="C62" s="29" t="s">
        <v>52</v>
      </c>
      <c r="D62" s="30"/>
      <c r="E62" s="28"/>
      <c r="F62" s="28"/>
      <c r="G62" s="28"/>
      <c r="H62" s="28"/>
      <c r="I62" s="28"/>
      <c r="J62" s="28"/>
      <c r="K62" s="28"/>
      <c r="L62" s="28"/>
      <c r="M62" s="28"/>
      <c r="N62" s="28"/>
      <c r="O62" s="28"/>
      <c r="P62" s="28"/>
      <c r="Q62" s="28"/>
    </row>
    <row r="63" spans="2:17" ht="23.25" customHeight="1" x14ac:dyDescent="0.3">
      <c r="B63" s="26"/>
      <c r="C63" s="27"/>
      <c r="D63" s="27"/>
      <c r="E63" s="28"/>
      <c r="F63" s="28"/>
      <c r="G63" s="28"/>
      <c r="H63" s="28"/>
      <c r="I63" s="28"/>
      <c r="J63" s="28"/>
      <c r="K63" s="28"/>
      <c r="L63" s="28"/>
      <c r="M63" s="28"/>
      <c r="N63" s="28"/>
      <c r="O63" s="28"/>
      <c r="P63" s="28"/>
      <c r="Q63" s="28"/>
    </row>
    <row r="64" spans="2:17" ht="23.25" customHeight="1" x14ac:dyDescent="0.3">
      <c r="B64" s="26"/>
      <c r="C64" s="31" t="s">
        <v>21</v>
      </c>
      <c r="D64" s="27"/>
      <c r="E64" s="28"/>
      <c r="F64" s="28"/>
      <c r="G64" s="28"/>
      <c r="H64" s="28"/>
      <c r="I64" s="28"/>
      <c r="J64" s="28"/>
      <c r="K64" s="28"/>
      <c r="L64" s="28"/>
      <c r="M64" s="28"/>
      <c r="N64" s="28"/>
      <c r="O64" s="28"/>
      <c r="P64" s="28"/>
      <c r="Q64" s="28"/>
    </row>
    <row r="65" spans="2:17" ht="34.5" customHeight="1" x14ac:dyDescent="0.3">
      <c r="B65" s="26"/>
      <c r="C65" s="20" t="s">
        <v>22</v>
      </c>
      <c r="D65" s="21" t="s">
        <v>24</v>
      </c>
      <c r="E65" s="22" t="s">
        <v>26</v>
      </c>
      <c r="F65" s="23"/>
      <c r="G65" s="23"/>
      <c r="H65" s="23"/>
      <c r="I65" s="23"/>
      <c r="J65" s="23"/>
      <c r="K65" s="24"/>
      <c r="L65" s="20" t="s">
        <v>69</v>
      </c>
      <c r="M65" s="20" t="s">
        <v>70</v>
      </c>
      <c r="N65" s="28"/>
      <c r="O65" s="28"/>
      <c r="P65" s="28"/>
      <c r="Q65" s="28"/>
    </row>
    <row r="66" spans="2:17" ht="23.25" customHeight="1" x14ac:dyDescent="0.3">
      <c r="B66" s="26"/>
      <c r="C66" s="20" t="s">
        <v>23</v>
      </c>
      <c r="D66" s="21" t="s">
        <v>25</v>
      </c>
      <c r="E66" s="22"/>
      <c r="F66" s="23"/>
      <c r="G66" s="23"/>
      <c r="H66" s="23"/>
      <c r="I66" s="23"/>
      <c r="J66" s="23"/>
      <c r="K66" s="24"/>
      <c r="L66" s="20"/>
      <c r="M66" s="20"/>
      <c r="N66" s="28"/>
      <c r="O66" s="28"/>
      <c r="P66" s="28"/>
      <c r="Q66" s="28"/>
    </row>
    <row r="67" spans="2:17" ht="23.25" customHeight="1" x14ac:dyDescent="0.3">
      <c r="B67" s="26"/>
      <c r="C67" s="20" t="s">
        <v>94</v>
      </c>
      <c r="D67" s="32">
        <f>IF($D$15&lt;&gt;"",100,IF($E$15&lt;&gt;"",100, IF($F$15&lt;&gt;"",100,0)))</f>
        <v>0</v>
      </c>
      <c r="E67" s="50" t="s">
        <v>29</v>
      </c>
      <c r="F67" s="51"/>
      <c r="G67" s="51"/>
      <c r="H67" s="51"/>
      <c r="I67" s="51"/>
      <c r="J67" s="51"/>
      <c r="K67" s="52"/>
      <c r="L67" s="33"/>
      <c r="M67" s="33"/>
      <c r="N67" s="28"/>
      <c r="O67" s="28"/>
      <c r="P67" s="28"/>
      <c r="Q67" s="28"/>
    </row>
    <row r="68" spans="2:17" ht="23.25" customHeight="1" x14ac:dyDescent="0.3">
      <c r="B68" s="26"/>
      <c r="C68" s="20" t="s">
        <v>93</v>
      </c>
      <c r="D68" s="32">
        <f>IF($I$15&lt;&gt;"",100,0)</f>
        <v>0</v>
      </c>
      <c r="E68" s="50"/>
      <c r="F68" s="51"/>
      <c r="G68" s="51"/>
      <c r="H68" s="51"/>
      <c r="I68" s="51"/>
      <c r="J68" s="51"/>
      <c r="K68" s="52"/>
      <c r="L68" s="33"/>
      <c r="M68" s="33"/>
      <c r="N68" s="28"/>
      <c r="O68" s="28"/>
      <c r="P68" s="28"/>
      <c r="Q68" s="28"/>
    </row>
    <row r="69" spans="2:17" ht="23.25" customHeight="1" x14ac:dyDescent="0.3">
      <c r="B69" s="26"/>
      <c r="C69" s="20" t="s">
        <v>91</v>
      </c>
      <c r="D69" s="32">
        <f>IF($K$15&lt;&gt;"",100,IF($L$15&lt;&gt;"",100,0))</f>
        <v>0</v>
      </c>
      <c r="E69" s="50"/>
      <c r="F69" s="51"/>
      <c r="G69" s="51"/>
      <c r="H69" s="51"/>
      <c r="I69" s="51"/>
      <c r="J69" s="51"/>
      <c r="K69" s="52"/>
      <c r="L69" s="33"/>
      <c r="M69" s="33"/>
      <c r="N69" s="28"/>
      <c r="O69" s="28"/>
      <c r="P69" s="28"/>
      <c r="Q69" s="28"/>
    </row>
    <row r="70" spans="2:17" ht="23.25" customHeight="1" x14ac:dyDescent="0.3">
      <c r="B70" s="26"/>
      <c r="C70" s="20" t="s">
        <v>92</v>
      </c>
      <c r="D70" s="32">
        <f>IF($N$15&lt;&gt;"",100,0)</f>
        <v>0</v>
      </c>
      <c r="E70" s="50"/>
      <c r="F70" s="51"/>
      <c r="G70" s="51"/>
      <c r="H70" s="51"/>
      <c r="I70" s="51"/>
      <c r="J70" s="51"/>
      <c r="K70" s="52"/>
      <c r="L70" s="33"/>
      <c r="M70" s="33"/>
      <c r="N70" s="28"/>
      <c r="O70" s="28"/>
      <c r="P70" s="28"/>
      <c r="Q70" s="28"/>
    </row>
    <row r="71" spans="2:17" ht="23.25" customHeight="1" x14ac:dyDescent="0.3">
      <c r="B71" s="26"/>
      <c r="C71" s="20" t="s">
        <v>96</v>
      </c>
      <c r="D71" s="32">
        <f>IF($P$15&lt;&gt;"",100,IF($Q$15&lt;&gt;"",100,0))</f>
        <v>0</v>
      </c>
      <c r="E71" s="50"/>
      <c r="F71" s="51"/>
      <c r="G71" s="51"/>
      <c r="H71" s="51"/>
      <c r="I71" s="51"/>
      <c r="J71" s="51"/>
      <c r="K71" s="52"/>
      <c r="L71" s="33"/>
      <c r="M71" s="33"/>
      <c r="N71" s="28"/>
      <c r="O71" s="28"/>
      <c r="P71" s="28"/>
      <c r="Q71" s="28"/>
    </row>
    <row r="72" spans="2:17" ht="23.25" customHeight="1" x14ac:dyDescent="0.3">
      <c r="B72" s="26"/>
      <c r="C72" s="27"/>
      <c r="D72" s="27"/>
      <c r="E72" s="28"/>
      <c r="F72" s="28"/>
      <c r="G72" s="28"/>
      <c r="H72" s="28"/>
      <c r="I72" s="28"/>
      <c r="J72" s="28"/>
      <c r="K72" s="28"/>
      <c r="L72" s="28"/>
      <c r="M72" s="28"/>
      <c r="N72" s="28"/>
      <c r="O72" s="28"/>
      <c r="P72" s="28"/>
      <c r="Q72" s="28"/>
    </row>
    <row r="73" spans="2:17" ht="23.25" customHeight="1" x14ac:dyDescent="0.3">
      <c r="B73" s="26"/>
      <c r="C73" s="25" t="s">
        <v>67</v>
      </c>
      <c r="D73" s="34"/>
      <c r="E73" s="25" t="s">
        <v>27</v>
      </c>
      <c r="F73" s="34"/>
      <c r="G73" s="28"/>
      <c r="H73" s="27"/>
      <c r="I73" s="28"/>
      <c r="J73" s="28"/>
      <c r="K73" s="28"/>
      <c r="L73" s="28"/>
      <c r="M73" s="28"/>
      <c r="N73" s="28"/>
      <c r="O73" s="28"/>
      <c r="P73" s="28"/>
      <c r="Q73" s="28"/>
    </row>
    <row r="74" spans="2:17" ht="23.25" customHeight="1" x14ac:dyDescent="0.3">
      <c r="B74" s="26"/>
      <c r="C74" s="25" t="s">
        <v>68</v>
      </c>
      <c r="D74" s="34"/>
      <c r="E74" s="25" t="s">
        <v>27</v>
      </c>
      <c r="F74" s="34"/>
      <c r="G74" s="28"/>
      <c r="H74" s="27"/>
      <c r="I74" s="28"/>
      <c r="J74" s="28"/>
      <c r="K74" s="28"/>
      <c r="L74" s="28"/>
      <c r="M74" s="28"/>
      <c r="N74" s="28"/>
      <c r="O74" s="28"/>
      <c r="P74" s="28"/>
      <c r="Q74" s="28"/>
    </row>
    <row r="75" spans="2:17" ht="23.25" customHeight="1" x14ac:dyDescent="0.3">
      <c r="B75" s="26"/>
      <c r="C75" s="28"/>
      <c r="D75" s="28"/>
      <c r="E75" s="28"/>
      <c r="F75" s="28"/>
      <c r="G75" s="28"/>
      <c r="H75" s="28"/>
      <c r="I75" s="28"/>
      <c r="J75" s="28"/>
      <c r="K75" s="28"/>
      <c r="L75" s="28"/>
      <c r="M75" s="28"/>
      <c r="N75" s="28"/>
      <c r="O75" s="28"/>
      <c r="P75" s="28"/>
      <c r="Q75" s="28"/>
    </row>
    <row r="77" spans="2:17" ht="30" customHeight="1" x14ac:dyDescent="0.3"/>
    <row r="87" ht="30" customHeight="1" x14ac:dyDescent="0.3"/>
    <row r="107" spans="9:10" x14ac:dyDescent="0.3">
      <c r="I107" s="2"/>
      <c r="J107" s="2"/>
    </row>
  </sheetData>
  <sheetProtection sheet="1"/>
  <protectedRanges>
    <protectedRange sqref="D55:F56 D66:M71" name="Range4"/>
    <protectedRange sqref="D32:E47" name="Range3"/>
    <protectedRange sqref="D15:Q17 I18:J20 K21:M25 N26:Q26" name="Range2"/>
    <protectedRange sqref="D3:F6" name="Range1"/>
  </protectedRanges>
  <mergeCells count="16">
    <mergeCell ref="D3:F3"/>
    <mergeCell ref="D4:F4"/>
    <mergeCell ref="D5:F5"/>
    <mergeCell ref="D6:F6"/>
    <mergeCell ref="N13:O13"/>
    <mergeCell ref="E71:K71"/>
    <mergeCell ref="D55:F55"/>
    <mergeCell ref="D56:F56"/>
    <mergeCell ref="P13:Q13"/>
    <mergeCell ref="I13:J13"/>
    <mergeCell ref="D13:H13"/>
    <mergeCell ref="K13:M13"/>
    <mergeCell ref="E70:K70"/>
    <mergeCell ref="E68:K68"/>
    <mergeCell ref="E69:K69"/>
    <mergeCell ref="E67:K67"/>
  </mergeCells>
  <pageMargins left="0.7" right="0.7" top="0.75" bottom="0.75" header="0.3" footer="0.3"/>
  <pageSetup paperSize="9" scale="30" orientation="landscape" verticalDpi="0" r:id="rId1"/>
  <headerFooter>
    <oddHeader>&amp;C&amp;G</oddHeader>
    <oddFooter>&amp;CSeite &amp;P &amp;Rgültig ab 19.03.2021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2</xdr:col>
                    <xdr:colOff>4876800</xdr:colOff>
                    <xdr:row>7</xdr:row>
                    <xdr:rowOff>0</xdr:rowOff>
                  </from>
                  <to>
                    <xdr:col>2</xdr:col>
                    <xdr:colOff>5059680</xdr:colOff>
                    <xdr:row>8</xdr:row>
                    <xdr:rowOff>121920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4876800</xdr:colOff>
                    <xdr:row>7</xdr:row>
                    <xdr:rowOff>236220</xdr:rowOff>
                  </from>
                  <to>
                    <xdr:col>2</xdr:col>
                    <xdr:colOff>5059680</xdr:colOff>
                    <xdr:row>9</xdr:row>
                    <xdr:rowOff>106680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1066800</xdr:colOff>
                    <xdr:row>7</xdr:row>
                    <xdr:rowOff>0</xdr:rowOff>
                  </from>
                  <to>
                    <xdr:col>6</xdr:col>
                    <xdr:colOff>1249680</xdr:colOff>
                    <xdr:row>8</xdr:row>
                    <xdr:rowOff>121920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1066800</xdr:colOff>
                    <xdr:row>7</xdr:row>
                    <xdr:rowOff>236220</xdr:rowOff>
                  </from>
                  <to>
                    <xdr:col>6</xdr:col>
                    <xdr:colOff>1249680</xdr:colOff>
                    <xdr:row>9</xdr:row>
                    <xdr:rowOff>99060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1066800</xdr:colOff>
                    <xdr:row>7</xdr:row>
                    <xdr:rowOff>236220</xdr:rowOff>
                  </from>
                  <to>
                    <xdr:col>10</xdr:col>
                    <xdr:colOff>1249680</xdr:colOff>
                    <xdr:row>9</xdr:row>
                    <xdr:rowOff>99060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Q107"/>
  <sheetViews>
    <sheetView showGridLines="0" tabSelected="1" view="pageLayout" topLeftCell="B16" zoomScale="60" zoomScaleNormal="80" zoomScalePageLayoutView="60" workbookViewId="0">
      <selection activeCell="C56" sqref="C56"/>
    </sheetView>
  </sheetViews>
  <sheetFormatPr baseColWidth="10" defaultColWidth="11.44140625" defaultRowHeight="14.4" x14ac:dyDescent="0.3"/>
  <cols>
    <col min="1" max="1" width="3.109375" customWidth="1"/>
    <col min="2" max="2" width="7.6640625" style="4" customWidth="1"/>
    <col min="3" max="3" width="81" customWidth="1"/>
    <col min="4" max="6" width="16.5546875" customWidth="1"/>
    <col min="7" max="7" width="21.6640625" customWidth="1"/>
    <col min="8" max="8" width="20.44140625" customWidth="1"/>
    <col min="9" max="10" width="16.5546875" customWidth="1"/>
    <col min="11" max="13" width="19" customWidth="1"/>
    <col min="14" max="15" width="17.6640625" customWidth="1"/>
    <col min="16" max="17" width="16.5546875" customWidth="1"/>
  </cols>
  <sheetData>
    <row r="1" spans="2:17" ht="21" x14ac:dyDescent="0.3">
      <c r="B1" s="1" t="s">
        <v>100</v>
      </c>
    </row>
    <row r="2" spans="2:17" ht="21" x14ac:dyDescent="0.3">
      <c r="B2" s="1"/>
    </row>
    <row r="3" spans="2:17" ht="30" customHeight="1" x14ac:dyDescent="0.3">
      <c r="B3" s="7" t="s">
        <v>101</v>
      </c>
      <c r="C3" s="8"/>
      <c r="D3" s="65"/>
      <c r="E3" s="53"/>
      <c r="F3" s="54"/>
    </row>
    <row r="4" spans="2:17" ht="30" customHeight="1" x14ac:dyDescent="0.3">
      <c r="B4" s="7" t="s">
        <v>102</v>
      </c>
      <c r="C4" s="8"/>
      <c r="D4" s="65"/>
      <c r="E4" s="53"/>
      <c r="F4" s="54"/>
    </row>
    <row r="5" spans="2:17" ht="30" customHeight="1" x14ac:dyDescent="0.3">
      <c r="B5" s="7" t="s">
        <v>104</v>
      </c>
      <c r="C5" s="8"/>
      <c r="D5" s="65"/>
      <c r="E5" s="53"/>
      <c r="F5" s="54"/>
    </row>
    <row r="6" spans="2:17" ht="30" customHeight="1" x14ac:dyDescent="0.3">
      <c r="B6" s="7" t="s">
        <v>103</v>
      </c>
      <c r="C6" s="8"/>
      <c r="D6" s="65"/>
      <c r="E6" s="53"/>
      <c r="F6" s="54"/>
    </row>
    <row r="7" spans="2:17" ht="21" x14ac:dyDescent="0.3">
      <c r="B7" s="1"/>
      <c r="C7" s="49"/>
      <c r="D7" s="49"/>
      <c r="E7" s="49"/>
      <c r="F7" s="49"/>
      <c r="G7" s="49"/>
      <c r="H7" s="49"/>
      <c r="I7" s="49"/>
      <c r="J7" s="49"/>
      <c r="K7" s="49"/>
      <c r="L7" s="49"/>
    </row>
    <row r="8" spans="2:17" ht="21" x14ac:dyDescent="0.3">
      <c r="B8" s="1" t="s">
        <v>105</v>
      </c>
      <c r="C8" s="49"/>
      <c r="D8" s="49" t="s">
        <v>173</v>
      </c>
      <c r="E8" s="49"/>
      <c r="F8" s="49"/>
      <c r="G8" s="49"/>
      <c r="H8" s="49" t="s">
        <v>107</v>
      </c>
      <c r="I8" s="49"/>
      <c r="J8" s="49"/>
      <c r="K8" s="49"/>
      <c r="L8" s="49"/>
    </row>
    <row r="9" spans="2:17" ht="21" x14ac:dyDescent="0.3">
      <c r="B9" s="1" t="s">
        <v>106</v>
      </c>
      <c r="C9" s="49"/>
      <c r="D9" s="49" t="s">
        <v>147</v>
      </c>
      <c r="E9" s="49"/>
      <c r="F9" s="49"/>
      <c r="G9" s="49"/>
      <c r="H9" s="49" t="s">
        <v>108</v>
      </c>
      <c r="I9" s="49"/>
      <c r="J9" s="49"/>
      <c r="K9" s="49"/>
      <c r="L9" s="49" t="s">
        <v>109</v>
      </c>
    </row>
    <row r="10" spans="2:17" ht="21" x14ac:dyDescent="0.3">
      <c r="B10" s="1"/>
      <c r="C10" s="49"/>
      <c r="D10" s="49"/>
      <c r="E10" s="49"/>
      <c r="F10" s="49"/>
      <c r="G10" s="49"/>
      <c r="H10" s="49"/>
      <c r="I10" s="49"/>
      <c r="J10" s="49"/>
      <c r="K10" s="49"/>
      <c r="L10" s="49"/>
    </row>
    <row r="11" spans="2:17" x14ac:dyDescent="0.3">
      <c r="B11" s="4" t="s">
        <v>110</v>
      </c>
      <c r="Q11" t="s">
        <v>29</v>
      </c>
    </row>
    <row r="13" spans="2:17" s="14" customFormat="1" ht="48.75" customHeight="1" x14ac:dyDescent="0.3">
      <c r="B13" s="12" t="s">
        <v>111</v>
      </c>
      <c r="C13" s="13" t="s">
        <v>114</v>
      </c>
      <c r="D13" s="59" t="s">
        <v>144</v>
      </c>
      <c r="E13" s="60"/>
      <c r="F13" s="60"/>
      <c r="G13" s="60"/>
      <c r="H13" s="61"/>
      <c r="I13" s="57" t="s">
        <v>141</v>
      </c>
      <c r="J13" s="58"/>
      <c r="K13" s="62" t="s">
        <v>145</v>
      </c>
      <c r="L13" s="63"/>
      <c r="M13" s="64"/>
      <c r="N13" s="66" t="s">
        <v>146</v>
      </c>
      <c r="O13" s="67"/>
      <c r="P13" s="55" t="s">
        <v>148</v>
      </c>
      <c r="Q13" s="56"/>
    </row>
    <row r="14" spans="2:17" s="14" customFormat="1" ht="43.2" x14ac:dyDescent="0.3">
      <c r="B14" s="12" t="s">
        <v>112</v>
      </c>
      <c r="C14" s="13" t="s">
        <v>113</v>
      </c>
      <c r="D14" s="38" t="s">
        <v>115</v>
      </c>
      <c r="E14" s="38" t="s">
        <v>116</v>
      </c>
      <c r="F14" s="38" t="s">
        <v>36</v>
      </c>
      <c r="G14" s="38" t="s">
        <v>118</v>
      </c>
      <c r="H14" s="38" t="s">
        <v>50</v>
      </c>
      <c r="I14" s="39" t="s">
        <v>31</v>
      </c>
      <c r="J14" s="39" t="s">
        <v>117</v>
      </c>
      <c r="K14" s="40" t="s">
        <v>32</v>
      </c>
      <c r="L14" s="40" t="s">
        <v>33</v>
      </c>
      <c r="M14" s="40" t="s">
        <v>117</v>
      </c>
      <c r="N14" s="41" t="s">
        <v>35</v>
      </c>
      <c r="O14" s="41" t="s">
        <v>117</v>
      </c>
      <c r="P14" s="42" t="s">
        <v>81</v>
      </c>
      <c r="Q14" s="42" t="s">
        <v>82</v>
      </c>
    </row>
    <row r="15" spans="2:17" x14ac:dyDescent="0.3">
      <c r="B15" s="45">
        <v>1</v>
      </c>
      <c r="C15" s="6" t="s">
        <v>174</v>
      </c>
      <c r="D15" s="47"/>
      <c r="E15" s="47"/>
      <c r="F15" s="47"/>
      <c r="G15" s="47" t="s">
        <v>29</v>
      </c>
      <c r="H15" s="47" t="s">
        <v>29</v>
      </c>
      <c r="I15" s="47"/>
      <c r="J15" s="47"/>
      <c r="K15" s="47"/>
      <c r="L15" s="47"/>
      <c r="M15" s="47"/>
      <c r="N15" s="47"/>
      <c r="O15" s="47"/>
      <c r="P15" s="47"/>
      <c r="Q15" s="47"/>
    </row>
    <row r="16" spans="2:17" x14ac:dyDescent="0.3">
      <c r="B16" s="45">
        <v>2</v>
      </c>
      <c r="C16" s="6" t="s">
        <v>155</v>
      </c>
      <c r="D16" s="47"/>
      <c r="E16" s="47"/>
      <c r="F16" s="47"/>
      <c r="G16" s="47"/>
      <c r="H16" s="47"/>
      <c r="I16" s="47"/>
      <c r="J16" s="47"/>
      <c r="K16" s="47"/>
      <c r="L16" s="47"/>
      <c r="M16" s="47"/>
      <c r="N16" s="47"/>
      <c r="O16" s="47"/>
      <c r="P16" s="47"/>
      <c r="Q16" s="47"/>
    </row>
    <row r="17" spans="2:17" x14ac:dyDescent="0.3">
      <c r="B17" s="5">
        <v>2.1</v>
      </c>
      <c r="C17" s="6" t="s">
        <v>175</v>
      </c>
      <c r="D17" s="47"/>
      <c r="E17" s="47"/>
      <c r="F17" s="47"/>
      <c r="G17" s="47"/>
      <c r="H17" s="47"/>
      <c r="I17" s="47"/>
      <c r="J17" s="47"/>
      <c r="K17" s="47"/>
      <c r="L17" s="47"/>
      <c r="M17" s="47"/>
      <c r="N17" s="47"/>
      <c r="O17" s="47"/>
      <c r="P17" s="47"/>
      <c r="Q17" s="47"/>
    </row>
    <row r="18" spans="2:17" x14ac:dyDescent="0.3">
      <c r="B18" s="5">
        <v>2.2000000000000002</v>
      </c>
      <c r="C18" s="6" t="s">
        <v>176</v>
      </c>
      <c r="D18" s="43"/>
      <c r="E18" s="43"/>
      <c r="F18" s="43"/>
      <c r="G18" s="43"/>
      <c r="H18" s="43"/>
      <c r="I18" s="47"/>
      <c r="J18" s="47"/>
      <c r="K18" s="43"/>
      <c r="L18" s="43"/>
      <c r="M18" s="43"/>
      <c r="N18" s="43"/>
      <c r="O18" s="43"/>
      <c r="P18" s="43"/>
      <c r="Q18" s="43"/>
    </row>
    <row r="19" spans="2:17" x14ac:dyDescent="0.3">
      <c r="B19" s="5"/>
      <c r="C19" s="6" t="s">
        <v>177</v>
      </c>
      <c r="D19" s="43"/>
      <c r="E19" s="43"/>
      <c r="F19" s="43"/>
      <c r="G19" s="43"/>
      <c r="H19" s="43"/>
      <c r="I19" s="47"/>
      <c r="J19" s="47"/>
      <c r="K19" s="43"/>
      <c r="L19" s="43"/>
      <c r="M19" s="43"/>
      <c r="N19" s="43"/>
      <c r="O19" s="43"/>
      <c r="P19" s="43"/>
      <c r="Q19" s="43"/>
    </row>
    <row r="20" spans="2:17" x14ac:dyDescent="0.3">
      <c r="B20" s="5">
        <v>2.2999999999999998</v>
      </c>
      <c r="C20" s="15" t="s">
        <v>178</v>
      </c>
      <c r="D20" s="43"/>
      <c r="E20" s="43"/>
      <c r="F20" s="43"/>
      <c r="G20" s="43"/>
      <c r="H20" s="43"/>
      <c r="I20" s="47"/>
      <c r="J20" s="47"/>
      <c r="K20" s="43"/>
      <c r="L20" s="43"/>
      <c r="M20" s="43"/>
      <c r="N20" s="43"/>
      <c r="O20" s="43"/>
      <c r="P20" s="43"/>
      <c r="Q20" s="43"/>
    </row>
    <row r="21" spans="2:17" x14ac:dyDescent="0.3">
      <c r="B21" s="5">
        <v>2.4</v>
      </c>
      <c r="C21" s="15" t="s">
        <v>191</v>
      </c>
      <c r="D21" s="43"/>
      <c r="E21" s="43"/>
      <c r="F21" s="43"/>
      <c r="G21" s="43"/>
      <c r="H21" s="43"/>
      <c r="I21" s="43"/>
      <c r="J21" s="43"/>
      <c r="K21" s="47"/>
      <c r="L21" s="47"/>
      <c r="M21" s="47"/>
      <c r="N21" s="43"/>
      <c r="O21" s="43"/>
      <c r="P21" s="43"/>
      <c r="Q21" s="43"/>
    </row>
    <row r="22" spans="2:17" x14ac:dyDescent="0.3">
      <c r="B22" s="5">
        <v>2.5</v>
      </c>
      <c r="C22" s="15" t="s">
        <v>157</v>
      </c>
      <c r="D22" s="43"/>
      <c r="E22" s="43"/>
      <c r="F22" s="43"/>
      <c r="G22" s="43"/>
      <c r="H22" s="43"/>
      <c r="I22" s="43"/>
      <c r="J22" s="43"/>
      <c r="K22" s="47"/>
      <c r="L22" s="47"/>
      <c r="M22" s="47"/>
      <c r="N22" s="43"/>
      <c r="O22" s="43"/>
      <c r="P22" s="43"/>
      <c r="Q22" s="43"/>
    </row>
    <row r="23" spans="2:17" x14ac:dyDescent="0.3">
      <c r="B23" s="5"/>
      <c r="C23" s="6" t="s">
        <v>156</v>
      </c>
      <c r="D23" s="43"/>
      <c r="E23" s="43"/>
      <c r="F23" s="43"/>
      <c r="G23" s="43"/>
      <c r="H23" s="43"/>
      <c r="I23" s="43"/>
      <c r="J23" s="43"/>
      <c r="K23" s="47"/>
      <c r="L23" s="47"/>
      <c r="M23" s="47"/>
      <c r="N23" s="43"/>
      <c r="O23" s="43"/>
      <c r="P23" s="43"/>
      <c r="Q23" s="43"/>
    </row>
    <row r="24" spans="2:17" x14ac:dyDescent="0.3">
      <c r="B24" s="5">
        <v>2.6</v>
      </c>
      <c r="C24" s="15" t="s">
        <v>179</v>
      </c>
      <c r="D24" s="43"/>
      <c r="E24" s="43"/>
      <c r="F24" s="43"/>
      <c r="G24" s="43"/>
      <c r="H24" s="43"/>
      <c r="I24" s="43"/>
      <c r="J24" s="43"/>
      <c r="K24" s="47"/>
      <c r="L24" s="47"/>
      <c r="M24" s="47"/>
      <c r="N24" s="43"/>
      <c r="O24" s="43"/>
      <c r="P24" s="43"/>
      <c r="Q24" s="43"/>
    </row>
    <row r="25" spans="2:17" x14ac:dyDescent="0.3">
      <c r="B25" s="5">
        <v>2.7</v>
      </c>
      <c r="C25" s="15" t="s">
        <v>158</v>
      </c>
      <c r="D25" s="43"/>
      <c r="E25" s="43"/>
      <c r="F25" s="43"/>
      <c r="G25" s="43"/>
      <c r="H25" s="43"/>
      <c r="I25" s="43"/>
      <c r="J25" s="43"/>
      <c r="K25" s="47"/>
      <c r="L25" s="47"/>
      <c r="M25" s="47"/>
      <c r="N25" s="43"/>
      <c r="O25" s="43"/>
      <c r="P25" s="43"/>
      <c r="Q25" s="43"/>
    </row>
    <row r="26" spans="2:17" x14ac:dyDescent="0.3">
      <c r="B26" s="5">
        <v>2.8</v>
      </c>
      <c r="C26" s="15" t="s">
        <v>159</v>
      </c>
      <c r="D26" s="43"/>
      <c r="E26" s="43"/>
      <c r="F26" s="43"/>
      <c r="G26" s="43"/>
      <c r="H26" s="43"/>
      <c r="I26" s="43"/>
      <c r="J26" s="43"/>
      <c r="K26" s="43"/>
      <c r="L26" s="43"/>
      <c r="M26" s="43"/>
      <c r="N26" s="47"/>
      <c r="O26" s="47"/>
      <c r="P26" s="47"/>
      <c r="Q26" s="47"/>
    </row>
    <row r="29" spans="2:17" x14ac:dyDescent="0.3">
      <c r="B29" s="4">
        <v>4</v>
      </c>
      <c r="C29" t="s">
        <v>119</v>
      </c>
    </row>
    <row r="30" spans="2:17" x14ac:dyDescent="0.3">
      <c r="C30" s="2"/>
    </row>
    <row r="31" spans="2:17" s="44" customFormat="1" ht="57.6" x14ac:dyDescent="0.3">
      <c r="B31" s="12" t="s">
        <v>112</v>
      </c>
      <c r="C31" s="13" t="s">
        <v>122</v>
      </c>
      <c r="D31" s="18" t="s">
        <v>120</v>
      </c>
      <c r="E31" s="18" t="s">
        <v>121</v>
      </c>
      <c r="F31" s="18" t="s">
        <v>123</v>
      </c>
      <c r="G31" s="18" t="s">
        <v>124</v>
      </c>
      <c r="H31" s="18" t="s">
        <v>125</v>
      </c>
    </row>
    <row r="32" spans="2:17" x14ac:dyDescent="0.3">
      <c r="B32" s="16">
        <v>4.0999999999999996</v>
      </c>
      <c r="C32" s="13" t="s">
        <v>160</v>
      </c>
      <c r="D32" s="48" t="s">
        <v>65</v>
      </c>
      <c r="E32" s="48"/>
      <c r="F32" s="19" t="s">
        <v>150</v>
      </c>
      <c r="G32" s="36">
        <f>IF($D$32 ="x",15,0)</f>
        <v>15</v>
      </c>
      <c r="H32" s="36">
        <f>IF($D$32 ="x",15,0)</f>
        <v>15</v>
      </c>
    </row>
    <row r="33" spans="2:9" x14ac:dyDescent="0.3">
      <c r="B33" s="16">
        <v>4.2</v>
      </c>
      <c r="C33" s="13" t="s">
        <v>161</v>
      </c>
      <c r="D33" s="48" t="s">
        <v>65</v>
      </c>
      <c r="E33" s="48"/>
      <c r="F33" s="19" t="s">
        <v>150</v>
      </c>
      <c r="G33" s="36">
        <f>IF($D$33 ="x",15,0)</f>
        <v>15</v>
      </c>
      <c r="H33" s="36">
        <f>IF($D$33 ="x",15,0)</f>
        <v>15</v>
      </c>
    </row>
    <row r="34" spans="2:9" ht="28.8" x14ac:dyDescent="0.3">
      <c r="B34" s="16"/>
      <c r="C34" s="13" t="s">
        <v>162</v>
      </c>
      <c r="D34" s="48" t="s">
        <v>65</v>
      </c>
      <c r="E34" s="48"/>
      <c r="F34" s="19" t="s">
        <v>151</v>
      </c>
      <c r="G34" s="36">
        <f>IF($E$34 ="x",-15,0)</f>
        <v>0</v>
      </c>
      <c r="H34" s="36">
        <f>IF($E$34 ="x",-15,0)</f>
        <v>0</v>
      </c>
      <c r="I34" t="s">
        <v>149</v>
      </c>
    </row>
    <row r="35" spans="2:9" ht="28.8" x14ac:dyDescent="0.3">
      <c r="B35" s="16">
        <v>4.3</v>
      </c>
      <c r="C35" s="13" t="s">
        <v>180</v>
      </c>
      <c r="D35" s="48" t="s">
        <v>65</v>
      </c>
      <c r="E35" s="48"/>
      <c r="F35" s="19" t="s">
        <v>152</v>
      </c>
      <c r="G35" s="36">
        <f>IF(D35 ="x",5,0)</f>
        <v>5</v>
      </c>
      <c r="H35" s="19" t="s">
        <v>126</v>
      </c>
    </row>
    <row r="36" spans="2:9" ht="28.8" x14ac:dyDescent="0.3">
      <c r="B36" s="16">
        <v>4.4000000000000004</v>
      </c>
      <c r="C36" s="13" t="s">
        <v>181</v>
      </c>
      <c r="D36" s="48" t="s">
        <v>65</v>
      </c>
      <c r="E36" s="48"/>
      <c r="F36" s="19" t="s">
        <v>152</v>
      </c>
      <c r="G36" s="36">
        <f>IF(D36 ="x",5,0)</f>
        <v>5</v>
      </c>
      <c r="H36" s="19" t="s">
        <v>126</v>
      </c>
    </row>
    <row r="37" spans="2:9" x14ac:dyDescent="0.3">
      <c r="B37" s="16">
        <v>4.5</v>
      </c>
      <c r="C37" s="13" t="s">
        <v>163</v>
      </c>
      <c r="D37" s="48" t="s">
        <v>65</v>
      </c>
      <c r="E37" s="48"/>
      <c r="F37" s="19" t="s">
        <v>152</v>
      </c>
      <c r="G37" s="36">
        <f>IF(D37 ="x",5,0)</f>
        <v>5</v>
      </c>
      <c r="H37" s="19" t="s">
        <v>126</v>
      </c>
    </row>
    <row r="38" spans="2:9" x14ac:dyDescent="0.3">
      <c r="B38" s="16">
        <v>4.5999999999999996</v>
      </c>
      <c r="C38" s="13" t="s">
        <v>182</v>
      </c>
      <c r="D38" s="48" t="s">
        <v>65</v>
      </c>
      <c r="E38" s="48"/>
      <c r="F38" s="19" t="s">
        <v>150</v>
      </c>
      <c r="G38" s="36">
        <f>IF($D$38 ="x",15,0)</f>
        <v>15</v>
      </c>
      <c r="H38" s="36">
        <f>IF($D$38 ="x",15,0)</f>
        <v>15</v>
      </c>
    </row>
    <row r="39" spans="2:9" ht="28.8" x14ac:dyDescent="0.3">
      <c r="B39" s="16">
        <v>4.7</v>
      </c>
      <c r="C39" s="13" t="s">
        <v>164</v>
      </c>
      <c r="D39" s="48" t="s">
        <v>65</v>
      </c>
      <c r="E39" s="48"/>
      <c r="F39" s="19" t="s">
        <v>150</v>
      </c>
      <c r="G39" s="36">
        <f>IF($D$39 ="x",15,0)</f>
        <v>15</v>
      </c>
      <c r="H39" s="36">
        <f>IF($D$39 ="x",15,0)</f>
        <v>15</v>
      </c>
    </row>
    <row r="40" spans="2:9" ht="30" customHeight="1" x14ac:dyDescent="0.3">
      <c r="B40" s="16">
        <v>4.8</v>
      </c>
      <c r="C40" s="13" t="s">
        <v>165</v>
      </c>
      <c r="D40" s="48" t="s">
        <v>65</v>
      </c>
      <c r="E40" s="48"/>
      <c r="F40" s="19" t="s">
        <v>152</v>
      </c>
      <c r="G40" s="36">
        <f>IF($D$40 ="x",5,0)</f>
        <v>5</v>
      </c>
      <c r="H40" s="36">
        <f>IF($D$40 ="x",5,0)</f>
        <v>5</v>
      </c>
    </row>
    <row r="41" spans="2:9" x14ac:dyDescent="0.3">
      <c r="B41" s="16">
        <v>4.9000000000000004</v>
      </c>
      <c r="C41" s="13" t="s">
        <v>183</v>
      </c>
      <c r="D41" s="48" t="s">
        <v>65</v>
      </c>
      <c r="E41" s="48"/>
      <c r="F41" s="19" t="s">
        <v>152</v>
      </c>
      <c r="G41" s="36">
        <f>IF(D41 ="x",5,0)</f>
        <v>5</v>
      </c>
      <c r="H41" s="19" t="s">
        <v>126</v>
      </c>
    </row>
    <row r="42" spans="2:9" ht="28.8" x14ac:dyDescent="0.3">
      <c r="B42" s="16">
        <v>4.0999999999999996</v>
      </c>
      <c r="C42" s="13" t="s">
        <v>166</v>
      </c>
      <c r="D42" s="48" t="s">
        <v>65</v>
      </c>
      <c r="E42" s="48"/>
      <c r="F42" s="19" t="s">
        <v>152</v>
      </c>
      <c r="G42" s="36">
        <f>IF($D$42 ="x",5,0)</f>
        <v>5</v>
      </c>
      <c r="H42" s="36">
        <f>IF($D$42 ="x",5,0)</f>
        <v>5</v>
      </c>
    </row>
    <row r="43" spans="2:9" x14ac:dyDescent="0.3">
      <c r="B43" s="16">
        <v>4.1100000000000003</v>
      </c>
      <c r="C43" s="13" t="s">
        <v>167</v>
      </c>
      <c r="D43" s="48" t="s">
        <v>65</v>
      </c>
      <c r="E43" s="48"/>
      <c r="F43" s="19"/>
      <c r="G43" s="19" t="s">
        <v>57</v>
      </c>
      <c r="H43" s="19" t="s">
        <v>126</v>
      </c>
    </row>
    <row r="44" spans="2:9" x14ac:dyDescent="0.3">
      <c r="B44" s="16"/>
      <c r="C44" s="46" t="s">
        <v>184</v>
      </c>
      <c r="D44" s="48" t="s">
        <v>65</v>
      </c>
      <c r="E44" s="48"/>
      <c r="F44" s="19" t="s">
        <v>153</v>
      </c>
      <c r="G44" s="36">
        <f>IF($D$43 ="x",2,0)</f>
        <v>2</v>
      </c>
      <c r="H44" s="19" t="s">
        <v>126</v>
      </c>
    </row>
    <row r="45" spans="2:9" x14ac:dyDescent="0.3">
      <c r="B45" s="16"/>
      <c r="C45" s="46" t="s">
        <v>185</v>
      </c>
      <c r="D45" s="48" t="s">
        <v>65</v>
      </c>
      <c r="E45" s="48"/>
      <c r="F45" s="19" t="s">
        <v>153</v>
      </c>
      <c r="G45" s="36">
        <f t="shared" ref="G45:G46" si="0">IF($D$43 ="x",2,0)</f>
        <v>2</v>
      </c>
      <c r="H45" s="36">
        <f>IF($D$47 ="x",2,0)</f>
        <v>2</v>
      </c>
    </row>
    <row r="46" spans="2:9" x14ac:dyDescent="0.3">
      <c r="B46" s="16"/>
      <c r="C46" s="46" t="s">
        <v>170</v>
      </c>
      <c r="D46" s="48" t="s">
        <v>65</v>
      </c>
      <c r="E46" s="48"/>
      <c r="F46" s="19" t="s">
        <v>153</v>
      </c>
      <c r="G46" s="36">
        <f t="shared" si="0"/>
        <v>2</v>
      </c>
      <c r="H46" s="19" t="s">
        <v>126</v>
      </c>
    </row>
    <row r="47" spans="2:9" x14ac:dyDescent="0.3">
      <c r="B47" s="16">
        <v>4.12</v>
      </c>
      <c r="C47" s="13" t="s">
        <v>186</v>
      </c>
      <c r="D47" s="48" t="s">
        <v>65</v>
      </c>
      <c r="E47" s="48"/>
      <c r="F47" s="19" t="s">
        <v>154</v>
      </c>
      <c r="G47" s="36">
        <f>IF($D$47 ="x",4,0)</f>
        <v>4</v>
      </c>
      <c r="H47" s="36">
        <f>IF($D$47 ="x",4,0)</f>
        <v>4</v>
      </c>
    </row>
    <row r="48" spans="2:9" x14ac:dyDescent="0.3">
      <c r="B48" s="16"/>
      <c r="C48" s="13" t="s">
        <v>17</v>
      </c>
      <c r="D48" s="17"/>
      <c r="E48" s="17"/>
      <c r="F48" s="18" t="s">
        <v>18</v>
      </c>
      <c r="G48" s="18">
        <f>SUM(G32:G47)</f>
        <v>100</v>
      </c>
      <c r="H48" s="18">
        <f>SUM(H32:H47)</f>
        <v>76</v>
      </c>
    </row>
    <row r="49" spans="2:17" ht="28.8" x14ac:dyDescent="0.3">
      <c r="B49" s="16"/>
      <c r="C49" s="13" t="s">
        <v>168</v>
      </c>
      <c r="D49" s="17"/>
      <c r="E49" s="17"/>
      <c r="F49" s="18" t="s">
        <v>18</v>
      </c>
      <c r="G49" s="18" t="s">
        <v>189</v>
      </c>
      <c r="H49" s="18" t="s">
        <v>190</v>
      </c>
      <c r="I49" s="35" t="s">
        <v>187</v>
      </c>
    </row>
    <row r="52" spans="2:17" ht="15.6" x14ac:dyDescent="0.3">
      <c r="B52" s="4">
        <v>5</v>
      </c>
      <c r="C52" s="2" t="s">
        <v>128</v>
      </c>
      <c r="D52" s="3"/>
    </row>
    <row r="53" spans="2:17" x14ac:dyDescent="0.3">
      <c r="C53" s="2"/>
      <c r="D53" s="2"/>
    </row>
    <row r="54" spans="2:17" ht="28.5" customHeight="1" x14ac:dyDescent="0.3">
      <c r="B54" s="4">
        <v>6</v>
      </c>
      <c r="C54" t="s">
        <v>171</v>
      </c>
    </row>
    <row r="55" spans="2:17" ht="33" customHeight="1" x14ac:dyDescent="0.3">
      <c r="C55" s="37" t="s">
        <v>129</v>
      </c>
      <c r="D55" s="68"/>
      <c r="E55" s="68"/>
      <c r="F55" s="69"/>
    </row>
    <row r="56" spans="2:17" ht="50.25" customHeight="1" x14ac:dyDescent="0.3">
      <c r="C56" s="37" t="s">
        <v>193</v>
      </c>
      <c r="D56" s="68"/>
      <c r="E56" s="68"/>
      <c r="F56" s="69"/>
    </row>
    <row r="58" spans="2:17" x14ac:dyDescent="0.3">
      <c r="C58" s="2"/>
      <c r="D58" s="2"/>
    </row>
    <row r="59" spans="2:17" ht="15" thickBot="1" x14ac:dyDescent="0.35">
      <c r="B59" s="9"/>
      <c r="C59" s="10"/>
      <c r="D59" s="10"/>
      <c r="E59" s="11"/>
      <c r="F59" s="11"/>
      <c r="G59" s="11"/>
      <c r="H59" s="11"/>
      <c r="I59" s="11"/>
      <c r="J59" s="11"/>
      <c r="K59" s="11"/>
      <c r="L59" s="11"/>
      <c r="M59" s="11"/>
      <c r="N59" s="11"/>
      <c r="O59" s="11"/>
      <c r="P59" s="11"/>
      <c r="Q59" s="11"/>
    </row>
    <row r="60" spans="2:17" x14ac:dyDescent="0.3">
      <c r="B60" s="26"/>
      <c r="C60" s="27"/>
      <c r="D60" s="27"/>
      <c r="E60" s="28"/>
      <c r="F60" s="28"/>
      <c r="G60" s="28"/>
      <c r="H60" s="28"/>
      <c r="I60" s="28"/>
      <c r="J60" s="28"/>
      <c r="K60" s="28"/>
      <c r="L60" s="28"/>
      <c r="M60" s="28"/>
      <c r="N60" s="28"/>
      <c r="O60" s="28"/>
      <c r="P60" s="28"/>
      <c r="Q60" s="28"/>
    </row>
    <row r="61" spans="2:17" x14ac:dyDescent="0.3">
      <c r="B61" s="26"/>
      <c r="C61" s="27"/>
      <c r="D61" s="27"/>
      <c r="E61" s="28"/>
      <c r="F61" s="28"/>
      <c r="G61" s="28"/>
      <c r="H61" s="28"/>
      <c r="I61" s="28"/>
      <c r="J61" s="28"/>
      <c r="K61" s="28"/>
      <c r="L61" s="28"/>
      <c r="M61" s="28"/>
      <c r="N61" s="28"/>
      <c r="O61" s="28"/>
      <c r="P61" s="28"/>
      <c r="Q61" s="28"/>
    </row>
    <row r="62" spans="2:17" ht="23.25" customHeight="1" x14ac:dyDescent="0.3">
      <c r="B62" s="26"/>
      <c r="C62" s="29" t="s">
        <v>130</v>
      </c>
      <c r="D62" s="30"/>
      <c r="E62" s="28"/>
      <c r="F62" s="28"/>
      <c r="G62" s="28"/>
      <c r="H62" s="28"/>
      <c r="I62" s="28"/>
      <c r="J62" s="28"/>
      <c r="K62" s="28"/>
      <c r="L62" s="28"/>
      <c r="M62" s="28"/>
      <c r="N62" s="28"/>
      <c r="O62" s="28"/>
      <c r="P62" s="28"/>
      <c r="Q62" s="28"/>
    </row>
    <row r="63" spans="2:17" ht="23.25" customHeight="1" x14ac:dyDescent="0.3">
      <c r="B63" s="26"/>
      <c r="C63" s="27"/>
      <c r="D63" s="27"/>
      <c r="E63" s="28"/>
      <c r="F63" s="28"/>
      <c r="G63" s="28"/>
      <c r="H63" s="28"/>
      <c r="I63" s="28"/>
      <c r="J63" s="28"/>
      <c r="K63" s="28"/>
      <c r="L63" s="28"/>
      <c r="M63" s="28"/>
      <c r="N63" s="28"/>
      <c r="O63" s="28"/>
      <c r="P63" s="28"/>
      <c r="Q63" s="28"/>
    </row>
    <row r="64" spans="2:17" ht="23.25" customHeight="1" x14ac:dyDescent="0.3">
      <c r="B64" s="26"/>
      <c r="C64" s="31" t="s">
        <v>140</v>
      </c>
      <c r="D64" s="27"/>
      <c r="E64" s="28"/>
      <c r="F64" s="28"/>
      <c r="G64" s="28"/>
      <c r="H64" s="28"/>
      <c r="I64" s="28"/>
      <c r="J64" s="28"/>
      <c r="K64" s="28"/>
      <c r="L64" s="28"/>
      <c r="M64" s="28"/>
      <c r="N64" s="28"/>
      <c r="O64" s="28"/>
      <c r="P64" s="28"/>
      <c r="Q64" s="28"/>
    </row>
    <row r="65" spans="2:17" ht="34.5" customHeight="1" x14ac:dyDescent="0.3">
      <c r="B65" s="26"/>
      <c r="C65" s="20" t="s">
        <v>22</v>
      </c>
      <c r="D65" s="21" t="s">
        <v>131</v>
      </c>
      <c r="E65" s="22" t="s">
        <v>137</v>
      </c>
      <c r="F65" s="23"/>
      <c r="G65" s="23"/>
      <c r="H65" s="23"/>
      <c r="I65" s="23"/>
      <c r="J65" s="23"/>
      <c r="K65" s="24"/>
      <c r="L65" s="20" t="s">
        <v>132</v>
      </c>
      <c r="M65" s="20" t="s">
        <v>133</v>
      </c>
      <c r="N65" s="28"/>
      <c r="O65" s="28"/>
      <c r="P65" s="28"/>
      <c r="Q65" s="28"/>
    </row>
    <row r="66" spans="2:17" ht="23.25" customHeight="1" x14ac:dyDescent="0.3">
      <c r="B66" s="26"/>
      <c r="C66" s="20" t="s">
        <v>23</v>
      </c>
      <c r="D66" s="21" t="s">
        <v>25</v>
      </c>
      <c r="E66" s="22"/>
      <c r="F66" s="23"/>
      <c r="G66" s="23"/>
      <c r="H66" s="23"/>
      <c r="I66" s="23"/>
      <c r="J66" s="23"/>
      <c r="K66" s="24"/>
      <c r="L66" s="20"/>
      <c r="M66" s="20"/>
      <c r="N66" s="28"/>
      <c r="O66" s="28"/>
      <c r="P66" s="28"/>
      <c r="Q66" s="28"/>
    </row>
    <row r="67" spans="2:17" ht="23.25" customHeight="1" x14ac:dyDescent="0.3">
      <c r="B67" s="26"/>
      <c r="C67" s="20" t="s">
        <v>142</v>
      </c>
      <c r="D67" s="32">
        <f>IF($D$15&lt;&gt;"",100,IF($E$15&lt;&gt;"",100, IF($F$15&lt;&gt;"",100,0)))</f>
        <v>0</v>
      </c>
      <c r="E67" s="50" t="s">
        <v>29</v>
      </c>
      <c r="F67" s="51"/>
      <c r="G67" s="51"/>
      <c r="H67" s="51"/>
      <c r="I67" s="51"/>
      <c r="J67" s="51"/>
      <c r="K67" s="52"/>
      <c r="L67" s="33"/>
      <c r="M67" s="33"/>
      <c r="N67" s="28"/>
      <c r="O67" s="28"/>
      <c r="P67" s="28"/>
      <c r="Q67" s="28"/>
    </row>
    <row r="68" spans="2:17" ht="23.25" customHeight="1" x14ac:dyDescent="0.3">
      <c r="B68" s="26"/>
      <c r="C68" s="20" t="s">
        <v>138</v>
      </c>
      <c r="D68" s="32">
        <f>IF($I$15 &lt;&gt;"",100,0)</f>
        <v>0</v>
      </c>
      <c r="E68" s="50"/>
      <c r="F68" s="51"/>
      <c r="G68" s="51"/>
      <c r="H68" s="51"/>
      <c r="I68" s="51"/>
      <c r="J68" s="51"/>
      <c r="K68" s="52"/>
      <c r="L68" s="33"/>
      <c r="M68" s="33"/>
      <c r="N68" s="28"/>
      <c r="O68" s="28"/>
      <c r="P68" s="28"/>
      <c r="Q68" s="28"/>
    </row>
    <row r="69" spans="2:17" ht="23.25" customHeight="1" x14ac:dyDescent="0.3">
      <c r="B69" s="26"/>
      <c r="C69" s="20" t="s">
        <v>143</v>
      </c>
      <c r="D69" s="32">
        <f>IF($K$15&lt;&gt;"",100,IF($L$15&lt;&gt;"",100,0))</f>
        <v>0</v>
      </c>
      <c r="E69" s="50"/>
      <c r="F69" s="51"/>
      <c r="G69" s="51"/>
      <c r="H69" s="51"/>
      <c r="I69" s="51"/>
      <c r="J69" s="51"/>
      <c r="K69" s="52"/>
      <c r="L69" s="33"/>
      <c r="M69" s="33"/>
      <c r="N69" s="28"/>
      <c r="O69" s="28"/>
      <c r="P69" s="28"/>
      <c r="Q69" s="28"/>
    </row>
    <row r="70" spans="2:17" ht="23.25" customHeight="1" x14ac:dyDescent="0.3">
      <c r="B70" s="26"/>
      <c r="C70" s="20" t="s">
        <v>139</v>
      </c>
      <c r="D70" s="32">
        <f>IF($N$15 &lt;&gt;"",100,0)</f>
        <v>0</v>
      </c>
      <c r="E70" s="50"/>
      <c r="F70" s="51"/>
      <c r="G70" s="51"/>
      <c r="H70" s="51"/>
      <c r="I70" s="51"/>
      <c r="J70" s="51"/>
      <c r="K70" s="52"/>
      <c r="L70" s="33"/>
      <c r="M70" s="33"/>
      <c r="N70" s="28"/>
      <c r="O70" s="28"/>
      <c r="P70" s="28"/>
      <c r="Q70" s="28"/>
    </row>
    <row r="71" spans="2:17" ht="23.25" customHeight="1" x14ac:dyDescent="0.3">
      <c r="B71" s="26"/>
      <c r="C71" s="20" t="s">
        <v>188</v>
      </c>
      <c r="D71" s="32">
        <f>IF($P$15&lt;&gt;"",100,IF($Q$15&lt;&gt;"",100,0))</f>
        <v>0</v>
      </c>
      <c r="E71" s="50"/>
      <c r="F71" s="51"/>
      <c r="G71" s="51"/>
      <c r="H71" s="51"/>
      <c r="I71" s="51"/>
      <c r="J71" s="51"/>
      <c r="K71" s="52"/>
      <c r="L71" s="33"/>
      <c r="M71" s="33"/>
      <c r="N71" s="28"/>
      <c r="O71" s="28"/>
      <c r="P71" s="28"/>
      <c r="Q71" s="28"/>
    </row>
    <row r="72" spans="2:17" ht="23.25" customHeight="1" x14ac:dyDescent="0.3">
      <c r="B72" s="26"/>
      <c r="C72" s="27"/>
      <c r="D72" s="27"/>
      <c r="E72" s="28"/>
      <c r="F72" s="28"/>
      <c r="G72" s="28"/>
      <c r="H72" s="28"/>
      <c r="I72" s="28"/>
      <c r="J72" s="28"/>
      <c r="K72" s="28"/>
      <c r="L72" s="28"/>
      <c r="M72" s="28"/>
      <c r="N72" s="28"/>
      <c r="O72" s="28"/>
      <c r="P72" s="28"/>
      <c r="Q72" s="28"/>
    </row>
    <row r="73" spans="2:17" ht="23.25" customHeight="1" x14ac:dyDescent="0.3">
      <c r="B73" s="26"/>
      <c r="C73" s="25" t="s">
        <v>135</v>
      </c>
      <c r="D73" s="34"/>
      <c r="E73" s="25" t="s">
        <v>134</v>
      </c>
      <c r="F73" s="34"/>
      <c r="G73" s="28"/>
      <c r="H73" s="27"/>
      <c r="I73" s="28"/>
      <c r="J73" s="28"/>
      <c r="K73" s="28"/>
      <c r="L73" s="28"/>
      <c r="M73" s="28"/>
      <c r="N73" s="28"/>
      <c r="O73" s="28"/>
      <c r="P73" s="28"/>
      <c r="Q73" s="28"/>
    </row>
    <row r="74" spans="2:17" ht="23.25" customHeight="1" x14ac:dyDescent="0.3">
      <c r="B74" s="26"/>
      <c r="C74" s="25" t="s">
        <v>136</v>
      </c>
      <c r="D74" s="34"/>
      <c r="E74" s="25" t="s">
        <v>134</v>
      </c>
      <c r="F74" s="34"/>
      <c r="G74" s="28"/>
      <c r="H74" s="27"/>
      <c r="I74" s="28"/>
      <c r="J74" s="28"/>
      <c r="K74" s="28"/>
      <c r="L74" s="28"/>
      <c r="M74" s="28"/>
      <c r="N74" s="28"/>
      <c r="O74" s="28"/>
      <c r="P74" s="28"/>
      <c r="Q74" s="28"/>
    </row>
    <row r="75" spans="2:17" ht="23.25" customHeight="1" x14ac:dyDescent="0.3">
      <c r="B75" s="26"/>
      <c r="C75" s="28"/>
      <c r="D75" s="28"/>
      <c r="E75" s="28"/>
      <c r="F75" s="28"/>
      <c r="G75" s="28"/>
      <c r="H75" s="28"/>
      <c r="I75" s="28"/>
      <c r="J75" s="28"/>
      <c r="K75" s="28"/>
      <c r="L75" s="28"/>
      <c r="M75" s="28"/>
      <c r="N75" s="28"/>
      <c r="O75" s="28"/>
      <c r="P75" s="28"/>
      <c r="Q75" s="28"/>
    </row>
    <row r="77" spans="2:17" ht="30" customHeight="1" x14ac:dyDescent="0.3"/>
    <row r="87" ht="30" customHeight="1" x14ac:dyDescent="0.3"/>
    <row r="107" spans="9:10" x14ac:dyDescent="0.3">
      <c r="I107" s="2"/>
      <c r="J107" s="2"/>
    </row>
  </sheetData>
  <sheetProtection sheet="1"/>
  <protectedRanges>
    <protectedRange sqref="D55:F56 D66:M71" name="Range4"/>
    <protectedRange sqref="D32:E47" name="Range3"/>
    <protectedRange sqref="D15:H17 I15:J20 Q17 K21:M25 N26:Q26" name="Range2"/>
    <protectedRange sqref="D3:F6" name="Range1"/>
  </protectedRanges>
  <mergeCells count="16">
    <mergeCell ref="D3:F3"/>
    <mergeCell ref="D4:F4"/>
    <mergeCell ref="D5:F5"/>
    <mergeCell ref="D6:F6"/>
    <mergeCell ref="D13:H13"/>
    <mergeCell ref="N13:O13"/>
    <mergeCell ref="P13:Q13"/>
    <mergeCell ref="D55:F55"/>
    <mergeCell ref="D56:F56"/>
    <mergeCell ref="E67:K67"/>
    <mergeCell ref="I13:J13"/>
    <mergeCell ref="E68:K68"/>
    <mergeCell ref="E69:K69"/>
    <mergeCell ref="E70:K70"/>
    <mergeCell ref="E71:K71"/>
    <mergeCell ref="K13:M13"/>
  </mergeCells>
  <pageMargins left="0.70866141732283472" right="0.70866141732283472" top="0.78740157480314965" bottom="0.78740157480314965" header="0.31496062992125984" footer="0.31496062992125984"/>
  <pageSetup paperSize="9" scale="29" orientation="landscape" verticalDpi="0" r:id="rId1"/>
  <headerFooter>
    <oddHeader>&amp;C&amp;G</oddHeader>
    <oddFooter>&amp;CSeite &amp;P</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2</xdr:col>
                    <xdr:colOff>4876800</xdr:colOff>
                    <xdr:row>7</xdr:row>
                    <xdr:rowOff>0</xdr:rowOff>
                  </from>
                  <to>
                    <xdr:col>2</xdr:col>
                    <xdr:colOff>5059680</xdr:colOff>
                    <xdr:row>8</xdr:row>
                    <xdr:rowOff>121920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2</xdr:col>
                    <xdr:colOff>4876800</xdr:colOff>
                    <xdr:row>7</xdr:row>
                    <xdr:rowOff>236220</xdr:rowOff>
                  </from>
                  <to>
                    <xdr:col>2</xdr:col>
                    <xdr:colOff>5059680</xdr:colOff>
                    <xdr:row>9</xdr:row>
                    <xdr:rowOff>106680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6</xdr:col>
                    <xdr:colOff>1066800</xdr:colOff>
                    <xdr:row>7</xdr:row>
                    <xdr:rowOff>0</xdr:rowOff>
                  </from>
                  <to>
                    <xdr:col>6</xdr:col>
                    <xdr:colOff>1257300</xdr:colOff>
                    <xdr:row>8</xdr:row>
                    <xdr:rowOff>121920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6</xdr:col>
                    <xdr:colOff>1066800</xdr:colOff>
                    <xdr:row>7</xdr:row>
                    <xdr:rowOff>236220</xdr:rowOff>
                  </from>
                  <to>
                    <xdr:col>6</xdr:col>
                    <xdr:colOff>1257300</xdr:colOff>
                    <xdr:row>9</xdr:row>
                    <xdr:rowOff>99060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10</xdr:col>
                    <xdr:colOff>1066800</xdr:colOff>
                    <xdr:row>7</xdr:row>
                    <xdr:rowOff>236220</xdr:rowOff>
                  </from>
                  <to>
                    <xdr:col>10</xdr:col>
                    <xdr:colOff>1249680</xdr:colOff>
                    <xdr:row>9</xdr:row>
                    <xdr:rowOff>99060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GERMAN-DEUTSCH</vt:lpstr>
      <vt:lpstr>ENGLISH</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Granata Massimo</dc:creator>
  <cp:lastModifiedBy>Schreiber Eliane</cp:lastModifiedBy>
  <cp:lastPrinted>2021-03-19T12:45:10Z</cp:lastPrinted>
  <dcterms:created xsi:type="dcterms:W3CDTF">2021-02-19T14:55:55Z</dcterms:created>
  <dcterms:modified xsi:type="dcterms:W3CDTF">2023-06-15T06:43:03Z</dcterms:modified>
</cp:coreProperties>
</file>